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'Лист1'!$A$5:$M$55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<sst xmlns="http://schemas.openxmlformats.org/spreadsheetml/2006/main" count="386" uniqueCount="109">
  <si>
    <t>Приложение № 2 к   решению  Марининского Совета депутатов от 20.05.2020 № 41-195р Приложение № 4 к   решению  Марининского Совета депутатов от 27.12.2019 г, № 36-181-р</t>
  </si>
  <si>
    <t>Доходы местного бюджета на 2020 год и плановый период 2021-2022 г.</t>
  </si>
  <si>
    <t>(тыс.руб.)</t>
  </si>
  <si>
    <t>№  строки</t>
  </si>
  <si>
    <t>Код классификации доходов бюджета</t>
  </si>
  <si>
    <t>Утверждено на 2020 год</t>
  </si>
  <si>
    <t>Утверждено на 2021 год</t>
  </si>
  <si>
    <t>Утверждено на 2022 год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</si>
  <si>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</si>
  <si>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</si>
  <si>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</si>
  <si>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</si>
  <si>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</si>
  <si>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</si>
  <si>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</si>
  <si>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</si>
  <si>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</si>
  <si>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000</t>
  </si>
  <si>
    <t>00</t>
  </si>
  <si>
    <t>0000</t>
  </si>
  <si>
    <t>ДОХОДЫ ВСЕГО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</si>
  <si>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</si>
  <si>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</si>
  <si>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</si>
  <si>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</si>
  <si>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</si>
  <si>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</si>
  <si>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</si>
  <si>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</si>
  <si>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</si>
  <si>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</t>
  </si>
  <si>
    <t xml:space="preserve">НАЛОГИ  НА  ТОВАРЫ   (РАБОТЫ,   УСЛУГИ), РЕАЛИЗУЕМЫЕ  НА  ТЕРРИТОРИИ   РОССИЙСКОЙ ФЕДЕРАЦИИ   </t>
  </si>
  <si>
    <t>Акцизы по подакцизным товарам (продукции), производимым на территории РФ</t>
  </si>
  <si>
    <t>100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</si>
  <si>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</si>
  <si>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</si>
  <si>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</si>
  <si>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</si>
  <si>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</si>
  <si>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</si>
  <si>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</si>
  <si>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</si>
  <si>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</si>
  <si>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</si>
  <si>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</si>
  <si>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</si>
  <si>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</si>
  <si>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</si>
  <si>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</si>
  <si>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</si>
  <si>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</si>
  <si>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</si>
  <si>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</si>
  <si>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</si>
  <si>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</si>
  <si>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</si>
  <si>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</si>
  <si>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</si>
  <si>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813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</si>
  <si>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</si>
  <si>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</si>
  <si>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</si>
  <si>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</si>
  <si>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</si>
  <si>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</si>
  <si>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</si>
  <si>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</si>
  <si>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</si>
  <si>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</si>
  <si>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</si>
  <si>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</si>
  <si>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</si>
  <si>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</si>
  <si>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</si>
  <si>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</si>
  <si>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15</t>
  </si>
  <si>
    <t>001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</si>
  <si>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</si>
  <si>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</si>
  <si>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</si>
  <si>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</si>
  <si>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</si>
  <si>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</si>
  <si>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</t>
  </si>
  <si>
    <t>Прочие субсидии бюджетам сельских поселений</t>
  </si>
  <si>
    <t>2</t>
  </si>
  <si>
    <t>7412</t>
  </si>
  <si>
    <t>Субсидия на обеспечение первичных мер пожарной безопасности</t>
  </si>
  <si>
    <t>7509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</si>
  <si>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</si>
  <si>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7508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</si>
  <si>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</si>
  <si>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7555</t>
  </si>
  <si>
    <t>Субсидии бюджетам  сельских поселений на организацию и проведение акарицидных обработок мест массового отдыха населения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</si>
  <si>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</si>
  <si>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</si>
  <si>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</si>
  <si>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</si>
  <si>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7514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</si>
  <si>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</si>
  <si>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35</t>
  </si>
  <si>
    <t>118</t>
  </si>
  <si>
    <t>Субвенции бюджетам на осуществление первичного воинского учета на террито-риях,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</si>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</sst>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0"/>
    <numFmt numFmtId="168" formatCode="#,##0"/>
    <numFmt numFmtId="169" formatCode="0.00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.5"/>
      <name val="Arial Cyr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Calibri"/>
      <family val="2"/>
    </font>
    <font>
      <sz val="10.5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8" fontId="8" fillId="0" borderId="0">
      <alignment/>
      <protection/>
    </xf>
    <xf numFmtId="168" fontId="8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left" vertical="center" wrapText="1"/>
    </xf>
    <xf numFmtId="165" fontId="5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6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horizontal="center" vertical="center"/>
    </xf>
    <xf numFmtId="164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2" xfId="20" applyNumberFormat="1" applyFont="1" applyFill="1" applyBorder="1" applyAlignment="1" applyProtection="1">
      <alignment horizontal="left" vertical="center" wrapText="1"/>
      <protection/>
    </xf>
    <xf numFmtId="165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20" applyNumberFormat="1" applyFont="1" applyFill="1" applyBorder="1" applyAlignment="1" applyProtection="1">
      <alignment horizontal="left" vertical="center" wrapText="1"/>
      <protection/>
    </xf>
    <xf numFmtId="167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8" fontId="7" fillId="0" borderId="1" xfId="21" applyFont="1" applyFill="1" applyBorder="1" applyAlignment="1">
      <alignment horizontal="left" vertical="center" wrapText="1"/>
      <protection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/>
    </xf>
    <xf numFmtId="164" fontId="5" fillId="2" borderId="1" xfId="0" applyFont="1" applyFill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left" vertical="center" wrapText="1"/>
    </xf>
    <xf numFmtId="164" fontId="0" fillId="0" borderId="0" xfId="0" applyFont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8" fontId="6" fillId="0" borderId="3" xfId="22" applyFont="1" applyFill="1" applyBorder="1" applyAlignment="1">
      <alignment horizontal="left" vertical="top" wrapText="1"/>
      <protection/>
    </xf>
    <xf numFmtId="164" fontId="9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6" fillId="2" borderId="1" xfId="20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Alignment="1">
      <alignment vertical="center" wrapText="1"/>
    </xf>
    <xf numFmtId="164" fontId="3" fillId="0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 topLeftCell="A28">
      <selection activeCell="K8" sqref="K8"/>
    </sheetView>
  </sheetViews>
  <sheetFormatPr defaultColWidth="9.00390625" defaultRowHeight="12.75"/>
  <cols>
    <col min="1" max="9" width="5.625" style="1" customWidth="1"/>
    <col min="10" max="10" width="41.75390625" style="2" customWidth="1"/>
    <col min="11" max="11" width="13.75390625" style="3" customWidth="1"/>
    <col min="12" max="12" width="12.625" style="4" customWidth="1"/>
    <col min="13" max="13" width="15.125" style="4" customWidth="1"/>
    <col min="14" max="14" width="10.625" style="5" customWidth="1"/>
    <col min="15" max="15" width="10.375" style="5" customWidth="1"/>
    <col min="16" max="16" width="9.875" style="5" customWidth="1"/>
    <col min="17" max="16384" width="9.125" style="5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6"/>
      <c r="J1" s="7"/>
      <c r="K1" s="8"/>
      <c r="L1" s="8"/>
      <c r="M1" s="8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9"/>
      <c r="K2" s="8"/>
      <c r="L2" s="8"/>
      <c r="M2" s="8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9"/>
      <c r="K3" s="8"/>
      <c r="L3" s="8"/>
      <c r="M3" s="8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9"/>
      <c r="K4" s="8"/>
      <c r="L4" s="8"/>
      <c r="M4" s="8"/>
    </row>
    <row r="5" spans="1:13" ht="63.75" customHeight="1">
      <c r="A5" s="6"/>
      <c r="B5" s="6"/>
      <c r="C5" s="6"/>
      <c r="D5" s="6"/>
      <c r="E5" s="6"/>
      <c r="F5" s="6"/>
      <c r="G5" s="6"/>
      <c r="H5" s="6"/>
      <c r="I5" s="6"/>
      <c r="K5" s="10" t="s">
        <v>0</v>
      </c>
      <c r="L5" s="10"/>
      <c r="M5" s="10"/>
    </row>
    <row r="6" spans="1:13" ht="23.25" customHeight="1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0.2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7.25" customHeight="1">
      <c r="A8" s="14" t="s">
        <v>3</v>
      </c>
      <c r="B8" s="15" t="s">
        <v>4</v>
      </c>
      <c r="C8" s="15"/>
      <c r="D8" s="15"/>
      <c r="E8" s="15"/>
      <c r="F8" s="15"/>
      <c r="G8" s="15"/>
      <c r="H8" s="15"/>
      <c r="I8" s="15"/>
      <c r="J8" s="16"/>
      <c r="K8" s="17" t="s">
        <v>5</v>
      </c>
      <c r="L8" s="17" t="s">
        <v>6</v>
      </c>
      <c r="M8" s="17" t="s">
        <v>7</v>
      </c>
    </row>
    <row r="9" spans="1:13" ht="19.5" customHeight="1">
      <c r="A9" s="14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9" t="s">
        <v>16</v>
      </c>
      <c r="K9" s="17"/>
      <c r="L9" s="17"/>
      <c r="M9" s="17"/>
    </row>
    <row r="10" spans="1:13" ht="34.5" customHeight="1">
      <c r="A10" s="14"/>
      <c r="B10" s="18"/>
      <c r="C10" s="18"/>
      <c r="D10" s="18"/>
      <c r="E10" s="18"/>
      <c r="F10" s="18"/>
      <c r="G10" s="18"/>
      <c r="H10" s="18"/>
      <c r="I10" s="18"/>
      <c r="J10" s="19"/>
      <c r="K10" s="17"/>
      <c r="L10" s="17"/>
      <c r="M10" s="17"/>
    </row>
    <row r="11" spans="1:13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1">
        <v>10</v>
      </c>
      <c r="K11" s="22">
        <v>11</v>
      </c>
      <c r="L11" s="23">
        <v>12</v>
      </c>
      <c r="M11" s="23">
        <v>13</v>
      </c>
    </row>
    <row r="12" spans="1:13" ht="12.75">
      <c r="A12" s="23">
        <v>2</v>
      </c>
      <c r="B12" s="24" t="s">
        <v>17</v>
      </c>
      <c r="C12" s="23">
        <v>0</v>
      </c>
      <c r="D12" s="24" t="s">
        <v>18</v>
      </c>
      <c r="E12" s="24" t="s">
        <v>18</v>
      </c>
      <c r="F12" s="24" t="s">
        <v>17</v>
      </c>
      <c r="G12" s="24" t="s">
        <v>18</v>
      </c>
      <c r="H12" s="24" t="s">
        <v>19</v>
      </c>
      <c r="I12" s="24" t="s">
        <v>17</v>
      </c>
      <c r="J12" s="25" t="s">
        <v>20</v>
      </c>
      <c r="K12" s="26">
        <f>K13+K38</f>
        <v>9224.301</v>
      </c>
      <c r="L12" s="26">
        <f>L13+L38</f>
        <v>7876.74</v>
      </c>
      <c r="M12" s="26">
        <f>M13+M38</f>
        <v>7912.84</v>
      </c>
    </row>
    <row r="13" spans="1:13" ht="12.75">
      <c r="A13" s="23">
        <v>3</v>
      </c>
      <c r="B13" s="24" t="s">
        <v>17</v>
      </c>
      <c r="C13" s="23">
        <v>1</v>
      </c>
      <c r="D13" s="24" t="s">
        <v>18</v>
      </c>
      <c r="E13" s="24" t="s">
        <v>18</v>
      </c>
      <c r="F13" s="24" t="s">
        <v>17</v>
      </c>
      <c r="G13" s="24" t="s">
        <v>18</v>
      </c>
      <c r="H13" s="24" t="s">
        <v>19</v>
      </c>
      <c r="I13" s="24" t="s">
        <v>17</v>
      </c>
      <c r="J13" s="27" t="s">
        <v>21</v>
      </c>
      <c r="K13" s="28">
        <f>K14+K17+K23+K31+K34</f>
        <v>971.6999999999999</v>
      </c>
      <c r="L13" s="28">
        <f>L14+L17+L23+L31+L34</f>
        <v>983.0999999999999</v>
      </c>
      <c r="M13" s="28">
        <f>M14+M17+M23+M31+M34</f>
        <v>1001.3999999999999</v>
      </c>
    </row>
    <row r="14" spans="1:13" ht="12.75">
      <c r="A14" s="23">
        <v>4</v>
      </c>
      <c r="B14" s="24" t="s">
        <v>22</v>
      </c>
      <c r="C14" s="23">
        <v>1</v>
      </c>
      <c r="D14" s="24" t="s">
        <v>23</v>
      </c>
      <c r="E14" s="24" t="s">
        <v>18</v>
      </c>
      <c r="F14" s="24" t="s">
        <v>17</v>
      </c>
      <c r="G14" s="24" t="s">
        <v>18</v>
      </c>
      <c r="H14" s="24" t="s">
        <v>19</v>
      </c>
      <c r="I14" s="24" t="s">
        <v>17</v>
      </c>
      <c r="J14" s="27" t="s">
        <v>24</v>
      </c>
      <c r="K14" s="26">
        <f aca="true" t="shared" si="0" ref="K14:M15">K15</f>
        <v>230</v>
      </c>
      <c r="L14" s="26">
        <f t="shared" si="0"/>
        <v>235</v>
      </c>
      <c r="M14" s="26">
        <f t="shared" si="0"/>
        <v>240</v>
      </c>
    </row>
    <row r="15" spans="1:13" ht="12.75">
      <c r="A15" s="23">
        <v>5</v>
      </c>
      <c r="B15" s="24" t="s">
        <v>22</v>
      </c>
      <c r="C15" s="23">
        <v>1</v>
      </c>
      <c r="D15" s="24" t="s">
        <v>23</v>
      </c>
      <c r="E15" s="24" t="s">
        <v>25</v>
      </c>
      <c r="F15" s="24" t="s">
        <v>17</v>
      </c>
      <c r="G15" s="24" t="s">
        <v>23</v>
      </c>
      <c r="H15" s="24" t="s">
        <v>19</v>
      </c>
      <c r="I15" s="29" t="s">
        <v>26</v>
      </c>
      <c r="J15" s="27" t="s">
        <v>27</v>
      </c>
      <c r="K15" s="26">
        <f t="shared" si="0"/>
        <v>230</v>
      </c>
      <c r="L15" s="26">
        <f t="shared" si="0"/>
        <v>235</v>
      </c>
      <c r="M15" s="26">
        <f t="shared" si="0"/>
        <v>240</v>
      </c>
    </row>
    <row r="16" spans="1:15" ht="12.75">
      <c r="A16" s="23">
        <v>6</v>
      </c>
      <c r="B16" s="24" t="s">
        <v>22</v>
      </c>
      <c r="C16" s="23">
        <v>1</v>
      </c>
      <c r="D16" s="24" t="s">
        <v>23</v>
      </c>
      <c r="E16" s="24" t="s">
        <v>25</v>
      </c>
      <c r="F16" s="24" t="s">
        <v>28</v>
      </c>
      <c r="G16" s="24" t="s">
        <v>23</v>
      </c>
      <c r="H16" s="24" t="s">
        <v>19</v>
      </c>
      <c r="I16" s="24" t="s">
        <v>26</v>
      </c>
      <c r="J16" s="27" t="s">
        <v>29</v>
      </c>
      <c r="K16" s="26">
        <v>230</v>
      </c>
      <c r="L16" s="26">
        <v>235</v>
      </c>
      <c r="M16" s="26">
        <v>240</v>
      </c>
      <c r="O16" s="30"/>
    </row>
    <row r="17" spans="1:13" ht="12.75">
      <c r="A17" s="23">
        <v>7</v>
      </c>
      <c r="B17" s="24" t="s">
        <v>17</v>
      </c>
      <c r="C17" s="23">
        <v>1</v>
      </c>
      <c r="D17" s="24" t="s">
        <v>30</v>
      </c>
      <c r="E17" s="24" t="s">
        <v>18</v>
      </c>
      <c r="F17" s="24" t="s">
        <v>17</v>
      </c>
      <c r="G17" s="24" t="s">
        <v>18</v>
      </c>
      <c r="H17" s="24" t="s">
        <v>19</v>
      </c>
      <c r="I17" s="24" t="s">
        <v>17</v>
      </c>
      <c r="J17" s="27" t="s">
        <v>31</v>
      </c>
      <c r="K17" s="26">
        <f>K18</f>
        <v>263.9</v>
      </c>
      <c r="L17" s="26">
        <f>L18</f>
        <v>273.3</v>
      </c>
      <c r="M17" s="26">
        <f>M18</f>
        <v>284.59999999999997</v>
      </c>
    </row>
    <row r="18" spans="1:14" ht="12.75">
      <c r="A18" s="23">
        <v>8</v>
      </c>
      <c r="B18" s="29" t="s">
        <v>17</v>
      </c>
      <c r="C18" s="23">
        <v>1</v>
      </c>
      <c r="D18" s="24" t="s">
        <v>30</v>
      </c>
      <c r="E18" s="24" t="s">
        <v>25</v>
      </c>
      <c r="F18" s="24" t="s">
        <v>17</v>
      </c>
      <c r="G18" s="29" t="s">
        <v>23</v>
      </c>
      <c r="H18" s="29" t="s">
        <v>19</v>
      </c>
      <c r="I18" s="29" t="s">
        <v>26</v>
      </c>
      <c r="J18" s="31" t="s">
        <v>32</v>
      </c>
      <c r="K18" s="26">
        <f>SUM(K19+K20+K21+K22)</f>
        <v>263.9</v>
      </c>
      <c r="L18" s="26">
        <f>SUM(L19+L20+L21+L22)</f>
        <v>273.3</v>
      </c>
      <c r="M18" s="26">
        <f>SUM(M19+M20+M21+M22)</f>
        <v>284.59999999999997</v>
      </c>
      <c r="N18" s="32"/>
    </row>
    <row r="19" spans="1:14" ht="12.75">
      <c r="A19" s="23">
        <v>9</v>
      </c>
      <c r="B19" s="24" t="s">
        <v>33</v>
      </c>
      <c r="C19" s="23">
        <v>1</v>
      </c>
      <c r="D19" s="24" t="s">
        <v>30</v>
      </c>
      <c r="E19" s="24" t="s">
        <v>25</v>
      </c>
      <c r="F19" s="24" t="s">
        <v>34</v>
      </c>
      <c r="G19" s="24" t="s">
        <v>23</v>
      </c>
      <c r="H19" s="24" t="s">
        <v>19</v>
      </c>
      <c r="I19" s="24" t="s">
        <v>26</v>
      </c>
      <c r="J19" s="33" t="s">
        <v>35</v>
      </c>
      <c r="K19" s="26">
        <v>120.9</v>
      </c>
      <c r="L19" s="26">
        <v>126</v>
      </c>
      <c r="M19" s="26">
        <v>131</v>
      </c>
      <c r="N19" s="32"/>
    </row>
    <row r="20" spans="1:14" ht="12.75">
      <c r="A20" s="23">
        <v>10</v>
      </c>
      <c r="B20" s="24" t="s">
        <v>33</v>
      </c>
      <c r="C20" s="23">
        <v>1</v>
      </c>
      <c r="D20" s="24" t="s">
        <v>30</v>
      </c>
      <c r="E20" s="24" t="s">
        <v>25</v>
      </c>
      <c r="F20" s="24" t="s">
        <v>36</v>
      </c>
      <c r="G20" s="24" t="s">
        <v>23</v>
      </c>
      <c r="H20" s="24" t="s">
        <v>19</v>
      </c>
      <c r="I20" s="24" t="s">
        <v>26</v>
      </c>
      <c r="J20" s="33" t="s">
        <v>37</v>
      </c>
      <c r="K20" s="26">
        <v>0.6</v>
      </c>
      <c r="L20" s="26">
        <v>0.6</v>
      </c>
      <c r="M20" s="26">
        <v>0.6</v>
      </c>
      <c r="N20" s="32"/>
    </row>
    <row r="21" spans="1:14" ht="12.75">
      <c r="A21" s="23">
        <v>11</v>
      </c>
      <c r="B21" s="24" t="s">
        <v>33</v>
      </c>
      <c r="C21" s="23">
        <v>1</v>
      </c>
      <c r="D21" s="24" t="s">
        <v>30</v>
      </c>
      <c r="E21" s="24" t="s">
        <v>25</v>
      </c>
      <c r="F21" s="24" t="s">
        <v>38</v>
      </c>
      <c r="G21" s="24" t="s">
        <v>23</v>
      </c>
      <c r="H21" s="24" t="s">
        <v>19</v>
      </c>
      <c r="I21" s="24" t="s">
        <v>26</v>
      </c>
      <c r="J21" s="33" t="s">
        <v>39</v>
      </c>
      <c r="K21" s="26">
        <v>158</v>
      </c>
      <c r="L21" s="26">
        <v>164.1</v>
      </c>
      <c r="M21" s="26">
        <v>169.6</v>
      </c>
      <c r="N21" s="32"/>
    </row>
    <row r="22" spans="1:37" ht="116.25" customHeight="1">
      <c r="A22" s="23">
        <v>12</v>
      </c>
      <c r="B22" s="24" t="s">
        <v>33</v>
      </c>
      <c r="C22" s="23">
        <v>1</v>
      </c>
      <c r="D22" s="24" t="s">
        <v>30</v>
      </c>
      <c r="E22" s="24" t="s">
        <v>25</v>
      </c>
      <c r="F22" s="24" t="s">
        <v>40</v>
      </c>
      <c r="G22" s="24" t="s">
        <v>23</v>
      </c>
      <c r="H22" s="24" t="s">
        <v>19</v>
      </c>
      <c r="I22" s="24" t="s">
        <v>26</v>
      </c>
      <c r="J22" s="33" t="s">
        <v>41</v>
      </c>
      <c r="K22" s="26">
        <v>-15.6</v>
      </c>
      <c r="L22" s="26">
        <v>-17.4</v>
      </c>
      <c r="M22" s="26">
        <v>-16.6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13" ht="12.75">
      <c r="A23" s="23">
        <v>16</v>
      </c>
      <c r="B23" s="24" t="s">
        <v>17</v>
      </c>
      <c r="C23" s="23">
        <v>1</v>
      </c>
      <c r="D23" s="24" t="s">
        <v>42</v>
      </c>
      <c r="E23" s="24" t="s">
        <v>18</v>
      </c>
      <c r="F23" s="24" t="s">
        <v>17</v>
      </c>
      <c r="G23" s="24" t="s">
        <v>18</v>
      </c>
      <c r="H23" s="24" t="s">
        <v>19</v>
      </c>
      <c r="I23" s="24" t="s">
        <v>17</v>
      </c>
      <c r="J23" s="27" t="s">
        <v>43</v>
      </c>
      <c r="K23" s="26">
        <f>K26+K24</f>
        <v>439</v>
      </c>
      <c r="L23" s="26">
        <f>SUM(L25+L28+L30)</f>
        <v>436</v>
      </c>
      <c r="M23" s="26">
        <f>SUM(M25+M28+M30)</f>
        <v>438</v>
      </c>
    </row>
    <row r="24" spans="1:13" ht="12.75">
      <c r="A24" s="23">
        <v>17</v>
      </c>
      <c r="B24" s="24" t="s">
        <v>22</v>
      </c>
      <c r="C24" s="23">
        <v>1</v>
      </c>
      <c r="D24" s="24" t="s">
        <v>42</v>
      </c>
      <c r="E24" s="24" t="s">
        <v>23</v>
      </c>
      <c r="F24" s="24" t="s">
        <v>17</v>
      </c>
      <c r="G24" s="24" t="s">
        <v>18</v>
      </c>
      <c r="H24" s="24" t="s">
        <v>19</v>
      </c>
      <c r="I24" s="24" t="s">
        <v>26</v>
      </c>
      <c r="J24" s="27" t="s">
        <v>44</v>
      </c>
      <c r="K24" s="26">
        <f>K25</f>
        <v>144</v>
      </c>
      <c r="L24" s="26">
        <f>L25</f>
        <v>140</v>
      </c>
      <c r="M24" s="26">
        <f>M25</f>
        <v>140</v>
      </c>
    </row>
    <row r="25" spans="1:13" ht="60.75" customHeight="1">
      <c r="A25" s="23">
        <v>18</v>
      </c>
      <c r="B25" s="24" t="s">
        <v>22</v>
      </c>
      <c r="C25" s="23">
        <v>1</v>
      </c>
      <c r="D25" s="24" t="s">
        <v>42</v>
      </c>
      <c r="E25" s="24" t="s">
        <v>23</v>
      </c>
      <c r="F25" s="24" t="s">
        <v>45</v>
      </c>
      <c r="G25" s="24" t="s">
        <v>46</v>
      </c>
      <c r="H25" s="24" t="s">
        <v>19</v>
      </c>
      <c r="I25" s="24" t="s">
        <v>26</v>
      </c>
      <c r="J25" s="27" t="s">
        <v>47</v>
      </c>
      <c r="K25" s="26">
        <v>144</v>
      </c>
      <c r="L25" s="26">
        <v>140</v>
      </c>
      <c r="M25" s="26">
        <v>140</v>
      </c>
    </row>
    <row r="26" spans="1:13" ht="12.75">
      <c r="A26" s="23">
        <v>19</v>
      </c>
      <c r="B26" s="24" t="s">
        <v>22</v>
      </c>
      <c r="C26" s="23">
        <v>1</v>
      </c>
      <c r="D26" s="24" t="s">
        <v>42</v>
      </c>
      <c r="E26" s="24" t="s">
        <v>42</v>
      </c>
      <c r="F26" s="24" t="s">
        <v>17</v>
      </c>
      <c r="G26" s="24" t="s">
        <v>18</v>
      </c>
      <c r="H26" s="24" t="s">
        <v>19</v>
      </c>
      <c r="I26" s="24" t="s">
        <v>17</v>
      </c>
      <c r="J26" s="27" t="s">
        <v>48</v>
      </c>
      <c r="K26" s="26">
        <f>SUM(K27+K29)</f>
        <v>295</v>
      </c>
      <c r="L26" s="26">
        <f>SUM(L27+L29)</f>
        <v>296</v>
      </c>
      <c r="M26" s="26">
        <f>SUM(M27+M29)</f>
        <v>298</v>
      </c>
    </row>
    <row r="27" spans="1:13" ht="12.75">
      <c r="A27" s="23">
        <v>20</v>
      </c>
      <c r="B27" s="24" t="s">
        <v>22</v>
      </c>
      <c r="C27" s="23">
        <v>1</v>
      </c>
      <c r="D27" s="24" t="s">
        <v>42</v>
      </c>
      <c r="E27" s="24" t="s">
        <v>42</v>
      </c>
      <c r="F27" s="24" t="s">
        <v>45</v>
      </c>
      <c r="G27" s="24" t="s">
        <v>18</v>
      </c>
      <c r="H27" s="24" t="s">
        <v>19</v>
      </c>
      <c r="I27" s="24" t="s">
        <v>26</v>
      </c>
      <c r="J27" s="27" t="s">
        <v>49</v>
      </c>
      <c r="K27" s="26">
        <f>K28</f>
        <v>220</v>
      </c>
      <c r="L27" s="26">
        <f>L28</f>
        <v>220</v>
      </c>
      <c r="M27" s="26">
        <f>M28</f>
        <v>220</v>
      </c>
    </row>
    <row r="28" spans="1:13" ht="42.75" customHeight="1">
      <c r="A28" s="23">
        <v>21</v>
      </c>
      <c r="B28" s="24" t="s">
        <v>22</v>
      </c>
      <c r="C28" s="23">
        <v>1</v>
      </c>
      <c r="D28" s="24" t="s">
        <v>42</v>
      </c>
      <c r="E28" s="24" t="s">
        <v>42</v>
      </c>
      <c r="F28" s="24" t="s">
        <v>50</v>
      </c>
      <c r="G28" s="24" t="s">
        <v>46</v>
      </c>
      <c r="H28" s="24" t="s">
        <v>19</v>
      </c>
      <c r="I28" s="24" t="s">
        <v>26</v>
      </c>
      <c r="J28" s="27" t="s">
        <v>51</v>
      </c>
      <c r="K28" s="26">
        <v>220</v>
      </c>
      <c r="L28" s="26">
        <v>220</v>
      </c>
      <c r="M28" s="26">
        <v>220</v>
      </c>
    </row>
    <row r="29" spans="1:13" ht="27" customHeight="1">
      <c r="A29" s="23">
        <v>22</v>
      </c>
      <c r="B29" s="29" t="s">
        <v>22</v>
      </c>
      <c r="C29" s="23">
        <v>1</v>
      </c>
      <c r="D29" s="24" t="s">
        <v>42</v>
      </c>
      <c r="E29" s="24" t="s">
        <v>42</v>
      </c>
      <c r="F29" s="24" t="s">
        <v>52</v>
      </c>
      <c r="G29" s="29" t="s">
        <v>18</v>
      </c>
      <c r="H29" s="29" t="s">
        <v>19</v>
      </c>
      <c r="I29" s="29" t="s">
        <v>26</v>
      </c>
      <c r="J29" s="31" t="s">
        <v>53</v>
      </c>
      <c r="K29" s="35">
        <f>K30</f>
        <v>75</v>
      </c>
      <c r="L29" s="35">
        <f>L30</f>
        <v>76</v>
      </c>
      <c r="M29" s="35">
        <f>M30</f>
        <v>78</v>
      </c>
    </row>
    <row r="30" spans="1:13" ht="45.75" customHeight="1">
      <c r="A30" s="23">
        <v>23</v>
      </c>
      <c r="B30" s="24" t="s">
        <v>22</v>
      </c>
      <c r="C30" s="23">
        <v>1</v>
      </c>
      <c r="D30" s="24" t="s">
        <v>42</v>
      </c>
      <c r="E30" s="24" t="s">
        <v>42</v>
      </c>
      <c r="F30" s="24" t="s">
        <v>54</v>
      </c>
      <c r="G30" s="24" t="s">
        <v>46</v>
      </c>
      <c r="H30" s="24" t="s">
        <v>19</v>
      </c>
      <c r="I30" s="24" t="s">
        <v>26</v>
      </c>
      <c r="J30" s="27" t="s">
        <v>55</v>
      </c>
      <c r="K30" s="26">
        <v>75</v>
      </c>
      <c r="L30" s="35">
        <v>76</v>
      </c>
      <c r="M30" s="35">
        <v>78</v>
      </c>
    </row>
    <row r="31" spans="1:13" ht="12.75">
      <c r="A31" s="23">
        <v>24</v>
      </c>
      <c r="B31" s="24" t="s">
        <v>17</v>
      </c>
      <c r="C31" s="23">
        <v>1</v>
      </c>
      <c r="D31" s="24" t="s">
        <v>56</v>
      </c>
      <c r="E31" s="24" t="s">
        <v>18</v>
      </c>
      <c r="F31" s="24" t="s">
        <v>17</v>
      </c>
      <c r="G31" s="24" t="s">
        <v>18</v>
      </c>
      <c r="H31" s="24" t="s">
        <v>19</v>
      </c>
      <c r="I31" s="24" t="s">
        <v>17</v>
      </c>
      <c r="J31" s="27" t="s">
        <v>57</v>
      </c>
      <c r="K31" s="26">
        <f>K32</f>
        <v>30</v>
      </c>
      <c r="L31" s="26">
        <f>L32</f>
        <v>30</v>
      </c>
      <c r="M31" s="26">
        <f>M32</f>
        <v>30</v>
      </c>
    </row>
    <row r="32" spans="1:13" ht="12.75">
      <c r="A32" s="23">
        <v>25</v>
      </c>
      <c r="B32" s="24" t="s">
        <v>58</v>
      </c>
      <c r="C32" s="23">
        <v>1</v>
      </c>
      <c r="D32" s="24" t="s">
        <v>56</v>
      </c>
      <c r="E32" s="24" t="s">
        <v>59</v>
      </c>
      <c r="F32" s="24" t="s">
        <v>17</v>
      </c>
      <c r="G32" s="24" t="s">
        <v>18</v>
      </c>
      <c r="H32" s="24" t="s">
        <v>19</v>
      </c>
      <c r="I32" s="24" t="s">
        <v>26</v>
      </c>
      <c r="J32" s="33" t="s">
        <v>60</v>
      </c>
      <c r="K32" s="26">
        <v>30</v>
      </c>
      <c r="L32" s="26">
        <v>30</v>
      </c>
      <c r="M32" s="26">
        <v>30</v>
      </c>
    </row>
    <row r="33" spans="1:13" ht="82.5" customHeight="1">
      <c r="A33" s="23">
        <v>26</v>
      </c>
      <c r="B33" s="24" t="s">
        <v>58</v>
      </c>
      <c r="C33" s="23">
        <v>1</v>
      </c>
      <c r="D33" s="24" t="s">
        <v>56</v>
      </c>
      <c r="E33" s="24" t="s">
        <v>59</v>
      </c>
      <c r="F33" s="24" t="s">
        <v>61</v>
      </c>
      <c r="G33" s="24" t="s">
        <v>23</v>
      </c>
      <c r="H33" s="24" t="s">
        <v>19</v>
      </c>
      <c r="I33" s="24" t="s">
        <v>26</v>
      </c>
      <c r="J33" s="33" t="s">
        <v>62</v>
      </c>
      <c r="K33" s="26">
        <v>30</v>
      </c>
      <c r="L33" s="26">
        <v>30</v>
      </c>
      <c r="M33" s="26">
        <v>30</v>
      </c>
    </row>
    <row r="34" spans="1:13" ht="48.75" customHeight="1">
      <c r="A34" s="23">
        <v>27</v>
      </c>
      <c r="B34" s="24" t="s">
        <v>58</v>
      </c>
      <c r="C34" s="23">
        <v>0</v>
      </c>
      <c r="D34" s="24" t="s">
        <v>63</v>
      </c>
      <c r="E34" s="24" t="s">
        <v>18</v>
      </c>
      <c r="F34" s="24" t="s">
        <v>17</v>
      </c>
      <c r="G34" s="24" t="s">
        <v>18</v>
      </c>
      <c r="H34" s="24" t="s">
        <v>19</v>
      </c>
      <c r="I34" s="24" t="s">
        <v>64</v>
      </c>
      <c r="J34" s="36" t="s">
        <v>65</v>
      </c>
      <c r="K34" s="26">
        <f>K35</f>
        <v>8.8</v>
      </c>
      <c r="L34" s="26">
        <f>L35</f>
        <v>8.8</v>
      </c>
      <c r="M34" s="26">
        <f>M35</f>
        <v>8.8</v>
      </c>
    </row>
    <row r="35" spans="1:13" ht="70.5" customHeight="1">
      <c r="A35" s="23">
        <v>28</v>
      </c>
      <c r="B35" s="24" t="s">
        <v>58</v>
      </c>
      <c r="C35" s="23">
        <v>1</v>
      </c>
      <c r="D35" s="24" t="s">
        <v>63</v>
      </c>
      <c r="E35" s="24" t="s">
        <v>66</v>
      </c>
      <c r="F35" s="24" t="s">
        <v>17</v>
      </c>
      <c r="G35" s="24" t="s">
        <v>18</v>
      </c>
      <c r="H35" s="24" t="s">
        <v>19</v>
      </c>
      <c r="I35" s="24" t="s">
        <v>64</v>
      </c>
      <c r="J35" s="37" t="s">
        <v>67</v>
      </c>
      <c r="K35" s="26">
        <v>8.8</v>
      </c>
      <c r="L35" s="26">
        <v>8.8</v>
      </c>
      <c r="M35" s="26">
        <v>8.8</v>
      </c>
    </row>
    <row r="36" spans="1:13" ht="90.75" customHeight="1">
      <c r="A36" s="23">
        <v>29</v>
      </c>
      <c r="B36" s="24" t="s">
        <v>58</v>
      </c>
      <c r="C36" s="23">
        <v>1</v>
      </c>
      <c r="D36" s="24" t="s">
        <v>63</v>
      </c>
      <c r="E36" s="24" t="s">
        <v>66</v>
      </c>
      <c r="F36" s="24" t="s">
        <v>45</v>
      </c>
      <c r="G36" s="24" t="s">
        <v>18</v>
      </c>
      <c r="H36" s="24" t="s">
        <v>19</v>
      </c>
      <c r="I36" s="24" t="s">
        <v>64</v>
      </c>
      <c r="J36" s="33" t="s">
        <v>68</v>
      </c>
      <c r="K36" s="26">
        <v>8.8</v>
      </c>
      <c r="L36" s="26">
        <v>8.8</v>
      </c>
      <c r="M36" s="26">
        <v>8.8</v>
      </c>
    </row>
    <row r="37" spans="1:13" ht="70.5" customHeight="1">
      <c r="A37" s="23">
        <v>30</v>
      </c>
      <c r="B37" s="24" t="s">
        <v>58</v>
      </c>
      <c r="C37" s="23">
        <v>1</v>
      </c>
      <c r="D37" s="24" t="s">
        <v>63</v>
      </c>
      <c r="E37" s="24" t="s">
        <v>66</v>
      </c>
      <c r="F37" s="24" t="s">
        <v>69</v>
      </c>
      <c r="G37" s="24" t="s">
        <v>46</v>
      </c>
      <c r="H37" s="24" t="s">
        <v>19</v>
      </c>
      <c r="I37" s="24" t="s">
        <v>64</v>
      </c>
      <c r="J37" s="33" t="s">
        <v>70</v>
      </c>
      <c r="K37" s="26">
        <v>8.8</v>
      </c>
      <c r="L37" s="26">
        <v>8.8</v>
      </c>
      <c r="M37" s="26">
        <v>8.8</v>
      </c>
    </row>
    <row r="38" spans="1:13" ht="12.75">
      <c r="A38" s="23">
        <v>31</v>
      </c>
      <c r="B38" s="24" t="s">
        <v>17</v>
      </c>
      <c r="C38" s="23">
        <v>2</v>
      </c>
      <c r="D38" s="24" t="s">
        <v>18</v>
      </c>
      <c r="E38" s="24" t="s">
        <v>18</v>
      </c>
      <c r="F38" s="24" t="s">
        <v>17</v>
      </c>
      <c r="G38" s="24" t="s">
        <v>18</v>
      </c>
      <c r="H38" s="24" t="s">
        <v>19</v>
      </c>
      <c r="I38" s="24" t="s">
        <v>17</v>
      </c>
      <c r="J38" s="38" t="s">
        <v>71</v>
      </c>
      <c r="K38" s="26">
        <f>K39</f>
        <v>8252.600999999999</v>
      </c>
      <c r="L38" s="26">
        <f>L39</f>
        <v>6893.639999999999</v>
      </c>
      <c r="M38" s="26">
        <f>M39</f>
        <v>6911.4400000000005</v>
      </c>
    </row>
    <row r="39" spans="1:13" ht="12.75">
      <c r="A39" s="23">
        <v>32</v>
      </c>
      <c r="B39" s="24" t="s">
        <v>58</v>
      </c>
      <c r="C39" s="23">
        <v>2</v>
      </c>
      <c r="D39" s="24" t="s">
        <v>25</v>
      </c>
      <c r="E39" s="24" t="s">
        <v>18</v>
      </c>
      <c r="F39" s="24" t="s">
        <v>17</v>
      </c>
      <c r="G39" s="24" t="s">
        <v>18</v>
      </c>
      <c r="H39" s="24" t="s">
        <v>19</v>
      </c>
      <c r="I39" s="24" t="s">
        <v>17</v>
      </c>
      <c r="J39" s="27" t="s">
        <v>72</v>
      </c>
      <c r="K39" s="26">
        <f>K40+K44+K50+K55</f>
        <v>8252.600999999999</v>
      </c>
      <c r="L39" s="26">
        <f>L40+L44+L50+L55</f>
        <v>6893.639999999999</v>
      </c>
      <c r="M39" s="26">
        <f>M40+M44+M50+M55</f>
        <v>6911.4400000000005</v>
      </c>
    </row>
    <row r="40" spans="1:13" ht="12.75">
      <c r="A40" s="23">
        <v>33</v>
      </c>
      <c r="B40" s="24" t="s">
        <v>58</v>
      </c>
      <c r="C40" s="23">
        <v>2</v>
      </c>
      <c r="D40" s="24" t="s">
        <v>25</v>
      </c>
      <c r="E40" s="24" t="s">
        <v>46</v>
      </c>
      <c r="F40" s="24" t="s">
        <v>17</v>
      </c>
      <c r="G40" s="24" t="s">
        <v>18</v>
      </c>
      <c r="H40" s="24" t="s">
        <v>19</v>
      </c>
      <c r="I40" s="24" t="s">
        <v>73</v>
      </c>
      <c r="J40" s="27" t="s">
        <v>74</v>
      </c>
      <c r="K40" s="26">
        <f aca="true" t="shared" si="1" ref="K40:M41">K41</f>
        <v>2798</v>
      </c>
      <c r="L40" s="26">
        <f t="shared" si="1"/>
        <v>2238.4</v>
      </c>
      <c r="M40" s="26">
        <f t="shared" si="1"/>
        <v>2238.4</v>
      </c>
    </row>
    <row r="41" spans="1:13" ht="27" customHeight="1">
      <c r="A41" s="23">
        <v>34</v>
      </c>
      <c r="B41" s="24" t="s">
        <v>58</v>
      </c>
      <c r="C41" s="23">
        <v>2</v>
      </c>
      <c r="D41" s="24" t="s">
        <v>25</v>
      </c>
      <c r="E41" s="24" t="s">
        <v>75</v>
      </c>
      <c r="F41" s="24" t="s">
        <v>76</v>
      </c>
      <c r="G41" s="29" t="s">
        <v>18</v>
      </c>
      <c r="H41" s="29" t="s">
        <v>19</v>
      </c>
      <c r="I41" s="29" t="s">
        <v>73</v>
      </c>
      <c r="J41" s="38" t="s">
        <v>77</v>
      </c>
      <c r="K41" s="35">
        <f t="shared" si="1"/>
        <v>2798</v>
      </c>
      <c r="L41" s="35">
        <f t="shared" si="1"/>
        <v>2238.4</v>
      </c>
      <c r="M41" s="35">
        <f t="shared" si="1"/>
        <v>2238.4</v>
      </c>
    </row>
    <row r="42" spans="1:13" ht="12.75">
      <c r="A42" s="23">
        <v>35</v>
      </c>
      <c r="B42" s="24" t="s">
        <v>58</v>
      </c>
      <c r="C42" s="23">
        <v>2</v>
      </c>
      <c r="D42" s="24" t="s">
        <v>25</v>
      </c>
      <c r="E42" s="24" t="s">
        <v>75</v>
      </c>
      <c r="F42" s="24" t="s">
        <v>76</v>
      </c>
      <c r="G42" s="29" t="s">
        <v>46</v>
      </c>
      <c r="H42" s="29" t="s">
        <v>19</v>
      </c>
      <c r="I42" s="29" t="s">
        <v>73</v>
      </c>
      <c r="J42" s="31" t="s">
        <v>78</v>
      </c>
      <c r="K42" s="35">
        <v>2798</v>
      </c>
      <c r="L42" s="35">
        <v>2238.4</v>
      </c>
      <c r="M42" s="35">
        <v>2238.4</v>
      </c>
    </row>
    <row r="43" spans="1:13" ht="12.75">
      <c r="A43" s="23">
        <v>36</v>
      </c>
      <c r="B43" s="29" t="s">
        <v>58</v>
      </c>
      <c r="C43" s="23">
        <v>2</v>
      </c>
      <c r="D43" s="24" t="s">
        <v>25</v>
      </c>
      <c r="E43" s="24" t="s">
        <v>79</v>
      </c>
      <c r="F43" s="24" t="s">
        <v>17</v>
      </c>
      <c r="G43" s="29" t="s">
        <v>18</v>
      </c>
      <c r="H43" s="29" t="s">
        <v>19</v>
      </c>
      <c r="I43" s="29" t="s">
        <v>73</v>
      </c>
      <c r="J43" s="7" t="s">
        <v>80</v>
      </c>
      <c r="K43" s="35">
        <f aca="true" t="shared" si="2" ref="K43:M44">K44</f>
        <v>1877.501</v>
      </c>
      <c r="L43" s="35">
        <f t="shared" si="2"/>
        <v>2052.64</v>
      </c>
      <c r="M43" s="35">
        <f t="shared" si="2"/>
        <v>2067.54</v>
      </c>
    </row>
    <row r="44" spans="1:13" ht="12.75">
      <c r="A44" s="23">
        <v>37</v>
      </c>
      <c r="B44" s="29" t="s">
        <v>58</v>
      </c>
      <c r="C44" s="23">
        <v>2</v>
      </c>
      <c r="D44" s="24" t="s">
        <v>25</v>
      </c>
      <c r="E44" s="24" t="s">
        <v>81</v>
      </c>
      <c r="F44" s="24" t="s">
        <v>82</v>
      </c>
      <c r="G44" s="29" t="s">
        <v>18</v>
      </c>
      <c r="H44" s="29" t="s">
        <v>19</v>
      </c>
      <c r="I44" s="29" t="s">
        <v>73</v>
      </c>
      <c r="J44" s="27" t="s">
        <v>83</v>
      </c>
      <c r="K44" s="35">
        <f>K45</f>
        <v>1877.501</v>
      </c>
      <c r="L44" s="35">
        <f t="shared" si="2"/>
        <v>2052.64</v>
      </c>
      <c r="M44" s="35">
        <f t="shared" si="2"/>
        <v>2067.54</v>
      </c>
    </row>
    <row r="45" spans="1:13" ht="12.75">
      <c r="A45" s="23">
        <v>38</v>
      </c>
      <c r="B45" s="29" t="s">
        <v>58</v>
      </c>
      <c r="C45" s="23">
        <v>2</v>
      </c>
      <c r="D45" s="24" t="s">
        <v>25</v>
      </c>
      <c r="E45" s="24" t="s">
        <v>81</v>
      </c>
      <c r="F45" s="24" t="s">
        <v>82</v>
      </c>
      <c r="G45" s="29" t="s">
        <v>46</v>
      </c>
      <c r="H45" s="29" t="s">
        <v>19</v>
      </c>
      <c r="I45" s="29" t="s">
        <v>73</v>
      </c>
      <c r="J45" s="39" t="s">
        <v>84</v>
      </c>
      <c r="K45" s="35">
        <f>K46+K47+K49+K48</f>
        <v>1877.501</v>
      </c>
      <c r="L45" s="35">
        <f>L46+L47+L49+L48</f>
        <v>2052.64</v>
      </c>
      <c r="M45" s="35">
        <f>M46+M47+M49+M48</f>
        <v>2067.54</v>
      </c>
    </row>
    <row r="46" spans="1:13" ht="12.75">
      <c r="A46" s="23">
        <v>39</v>
      </c>
      <c r="B46" s="29" t="s">
        <v>58</v>
      </c>
      <c r="C46" s="29" t="s">
        <v>85</v>
      </c>
      <c r="D46" s="29" t="s">
        <v>25</v>
      </c>
      <c r="E46" s="29" t="s">
        <v>81</v>
      </c>
      <c r="F46" s="29" t="s">
        <v>82</v>
      </c>
      <c r="G46" s="29" t="s">
        <v>46</v>
      </c>
      <c r="H46" s="29" t="s">
        <v>86</v>
      </c>
      <c r="I46" s="29" t="s">
        <v>73</v>
      </c>
      <c r="J46" s="40" t="s">
        <v>87</v>
      </c>
      <c r="K46" s="35">
        <v>71.815</v>
      </c>
      <c r="L46" s="35">
        <v>100.54</v>
      </c>
      <c r="M46" s="35">
        <v>100.54</v>
      </c>
    </row>
    <row r="47" spans="1:13" ht="12.75">
      <c r="A47" s="23">
        <v>40</v>
      </c>
      <c r="B47" s="29" t="s">
        <v>58</v>
      </c>
      <c r="C47" s="23">
        <v>2</v>
      </c>
      <c r="D47" s="24" t="s">
        <v>25</v>
      </c>
      <c r="E47" s="24" t="s">
        <v>81</v>
      </c>
      <c r="F47" s="24" t="s">
        <v>82</v>
      </c>
      <c r="G47" s="29" t="s">
        <v>46</v>
      </c>
      <c r="H47" s="29" t="s">
        <v>88</v>
      </c>
      <c r="I47" s="29" t="s">
        <v>73</v>
      </c>
      <c r="J47" s="27" t="s">
        <v>89</v>
      </c>
      <c r="K47" s="35">
        <v>1428</v>
      </c>
      <c r="L47" s="26">
        <v>1560.1</v>
      </c>
      <c r="M47" s="26">
        <v>1560.1</v>
      </c>
    </row>
    <row r="48" spans="1:13" ht="48" customHeight="1">
      <c r="A48" s="23">
        <v>41</v>
      </c>
      <c r="B48" s="29" t="s">
        <v>58</v>
      </c>
      <c r="C48" s="23">
        <v>2</v>
      </c>
      <c r="D48" s="24" t="s">
        <v>25</v>
      </c>
      <c r="E48" s="24" t="s">
        <v>81</v>
      </c>
      <c r="F48" s="24" t="s">
        <v>82</v>
      </c>
      <c r="G48" s="29" t="s">
        <v>46</v>
      </c>
      <c r="H48" s="29" t="s">
        <v>90</v>
      </c>
      <c r="I48" s="29" t="s">
        <v>73</v>
      </c>
      <c r="J48" s="27" t="s">
        <v>91</v>
      </c>
      <c r="K48" s="35">
        <v>358</v>
      </c>
      <c r="L48" s="26">
        <v>372.3</v>
      </c>
      <c r="M48" s="26">
        <v>387.2</v>
      </c>
    </row>
    <row r="49" spans="1:13" ht="12.75">
      <c r="A49" s="23">
        <v>42</v>
      </c>
      <c r="B49" s="29" t="s">
        <v>58</v>
      </c>
      <c r="C49" s="23">
        <v>3</v>
      </c>
      <c r="D49" s="24" t="s">
        <v>25</v>
      </c>
      <c r="E49" s="24" t="s">
        <v>81</v>
      </c>
      <c r="F49" s="24" t="s">
        <v>82</v>
      </c>
      <c r="G49" s="29" t="s">
        <v>46</v>
      </c>
      <c r="H49" s="29" t="s">
        <v>92</v>
      </c>
      <c r="I49" s="29" t="s">
        <v>73</v>
      </c>
      <c r="J49" s="41" t="s">
        <v>93</v>
      </c>
      <c r="K49" s="35">
        <v>19.686</v>
      </c>
      <c r="L49" s="35">
        <v>19.7</v>
      </c>
      <c r="M49" s="35">
        <v>19.7</v>
      </c>
    </row>
    <row r="50" spans="1:13" ht="12.75">
      <c r="A50" s="23">
        <v>43</v>
      </c>
      <c r="B50" s="29" t="s">
        <v>58</v>
      </c>
      <c r="C50" s="23">
        <v>2</v>
      </c>
      <c r="D50" s="24" t="s">
        <v>25</v>
      </c>
      <c r="E50" s="24" t="s">
        <v>94</v>
      </c>
      <c r="F50" s="24" t="s">
        <v>17</v>
      </c>
      <c r="G50" s="29" t="s">
        <v>18</v>
      </c>
      <c r="H50" s="29" t="s">
        <v>19</v>
      </c>
      <c r="I50" s="29" t="s">
        <v>73</v>
      </c>
      <c r="J50" s="27" t="s">
        <v>95</v>
      </c>
      <c r="K50" s="35">
        <f>K51+K53</f>
        <v>127.39999999999999</v>
      </c>
      <c r="L50" s="35">
        <f>L51+L53</f>
        <v>128.4</v>
      </c>
      <c r="M50" s="35">
        <f>M51+M53</f>
        <v>131.3</v>
      </c>
    </row>
    <row r="51" spans="1:13" ht="45" customHeight="1">
      <c r="A51" s="23">
        <v>44</v>
      </c>
      <c r="B51" s="29" t="s">
        <v>58</v>
      </c>
      <c r="C51" s="23">
        <v>2</v>
      </c>
      <c r="D51" s="24" t="s">
        <v>25</v>
      </c>
      <c r="E51" s="24" t="s">
        <v>94</v>
      </c>
      <c r="F51" s="24" t="s">
        <v>96</v>
      </c>
      <c r="G51" s="29" t="s">
        <v>18</v>
      </c>
      <c r="H51" s="29" t="s">
        <v>19</v>
      </c>
      <c r="I51" s="29" t="s">
        <v>73</v>
      </c>
      <c r="J51" s="27" t="s">
        <v>97</v>
      </c>
      <c r="K51" s="35">
        <v>5.6</v>
      </c>
      <c r="L51" s="35">
        <v>5.9</v>
      </c>
      <c r="M51" s="35">
        <v>5.9</v>
      </c>
    </row>
    <row r="52" spans="1:13" ht="63.75" customHeight="1">
      <c r="A52" s="23">
        <v>45</v>
      </c>
      <c r="B52" s="29" t="s">
        <v>58</v>
      </c>
      <c r="C52" s="23">
        <v>2</v>
      </c>
      <c r="D52" s="24" t="s">
        <v>25</v>
      </c>
      <c r="E52" s="24" t="s">
        <v>94</v>
      </c>
      <c r="F52" s="24" t="s">
        <v>96</v>
      </c>
      <c r="G52" s="29" t="s">
        <v>46</v>
      </c>
      <c r="H52" s="29" t="s">
        <v>98</v>
      </c>
      <c r="I52" s="29" t="s">
        <v>73</v>
      </c>
      <c r="J52" s="7" t="s">
        <v>99</v>
      </c>
      <c r="K52" s="28">
        <f>K51</f>
        <v>5.6</v>
      </c>
      <c r="L52" s="28">
        <f>L51</f>
        <v>5.9</v>
      </c>
      <c r="M52" s="28">
        <f>M51</f>
        <v>5.9</v>
      </c>
    </row>
    <row r="53" spans="1:13" ht="43.5" customHeight="1">
      <c r="A53" s="23">
        <v>46</v>
      </c>
      <c r="B53" s="29" t="s">
        <v>58</v>
      </c>
      <c r="C53" s="23">
        <v>2</v>
      </c>
      <c r="D53" s="24" t="s">
        <v>25</v>
      </c>
      <c r="E53" s="24" t="s">
        <v>100</v>
      </c>
      <c r="F53" s="24" t="s">
        <v>101</v>
      </c>
      <c r="G53" s="29" t="s">
        <v>18</v>
      </c>
      <c r="H53" s="29" t="s">
        <v>19</v>
      </c>
      <c r="I53" s="29" t="s">
        <v>73</v>
      </c>
      <c r="J53" s="31" t="s">
        <v>102</v>
      </c>
      <c r="K53" s="28">
        <f>K54</f>
        <v>121.8</v>
      </c>
      <c r="L53" s="28">
        <f>L54</f>
        <v>122.5</v>
      </c>
      <c r="M53" s="28">
        <f>M54</f>
        <v>125.4</v>
      </c>
    </row>
    <row r="54" spans="1:13" ht="58.5" customHeight="1">
      <c r="A54" s="23">
        <v>47</v>
      </c>
      <c r="B54" s="29" t="s">
        <v>58</v>
      </c>
      <c r="C54" s="23">
        <v>2</v>
      </c>
      <c r="D54" s="24" t="s">
        <v>25</v>
      </c>
      <c r="E54" s="24" t="s">
        <v>100</v>
      </c>
      <c r="F54" s="24" t="s">
        <v>101</v>
      </c>
      <c r="G54" s="29" t="s">
        <v>46</v>
      </c>
      <c r="H54" s="29" t="s">
        <v>19</v>
      </c>
      <c r="I54" s="29" t="s">
        <v>73</v>
      </c>
      <c r="J54" s="31" t="s">
        <v>103</v>
      </c>
      <c r="K54" s="35">
        <f>110.6+11.2</f>
        <v>121.8</v>
      </c>
      <c r="L54" s="35">
        <f>111.9+10.6</f>
        <v>122.5</v>
      </c>
      <c r="M54" s="35">
        <v>125.4</v>
      </c>
    </row>
    <row r="55" spans="1:13" ht="12.75">
      <c r="A55" s="23">
        <v>48</v>
      </c>
      <c r="B55" s="29" t="s">
        <v>58</v>
      </c>
      <c r="C55" s="23">
        <v>2</v>
      </c>
      <c r="D55" s="24" t="s">
        <v>25</v>
      </c>
      <c r="E55" s="24" t="s">
        <v>104</v>
      </c>
      <c r="F55" s="24" t="s">
        <v>17</v>
      </c>
      <c r="G55" s="29" t="s">
        <v>18</v>
      </c>
      <c r="H55" s="29" t="s">
        <v>19</v>
      </c>
      <c r="I55" s="29" t="s">
        <v>73</v>
      </c>
      <c r="J55" s="27" t="s">
        <v>105</v>
      </c>
      <c r="K55" s="35">
        <f aca="true" t="shared" si="3" ref="K55:M56">K56</f>
        <v>3449.7</v>
      </c>
      <c r="L55" s="35">
        <f t="shared" si="3"/>
        <v>2474.2</v>
      </c>
      <c r="M55" s="35">
        <f t="shared" si="3"/>
        <v>2474.2</v>
      </c>
    </row>
    <row r="56" spans="1:13" ht="39.75" customHeight="1">
      <c r="A56" s="23">
        <v>49</v>
      </c>
      <c r="B56" s="29" t="s">
        <v>58</v>
      </c>
      <c r="C56" s="23">
        <v>2</v>
      </c>
      <c r="D56" s="24" t="s">
        <v>25</v>
      </c>
      <c r="E56" s="24" t="s">
        <v>106</v>
      </c>
      <c r="F56" s="24" t="s">
        <v>82</v>
      </c>
      <c r="G56" s="29" t="s">
        <v>18</v>
      </c>
      <c r="H56" s="29" t="s">
        <v>19</v>
      </c>
      <c r="I56" s="29" t="s">
        <v>73</v>
      </c>
      <c r="J56" s="27" t="s">
        <v>107</v>
      </c>
      <c r="K56" s="35">
        <f t="shared" si="3"/>
        <v>3449.7</v>
      </c>
      <c r="L56" s="35">
        <f t="shared" si="3"/>
        <v>2474.2</v>
      </c>
      <c r="M56" s="35">
        <f t="shared" si="3"/>
        <v>2474.2</v>
      </c>
    </row>
    <row r="57" spans="1:13" ht="36" customHeight="1">
      <c r="A57" s="23">
        <v>50</v>
      </c>
      <c r="B57" s="29" t="s">
        <v>58</v>
      </c>
      <c r="C57" s="23">
        <v>2</v>
      </c>
      <c r="D57" s="24" t="s">
        <v>25</v>
      </c>
      <c r="E57" s="24" t="s">
        <v>106</v>
      </c>
      <c r="F57" s="24" t="s">
        <v>82</v>
      </c>
      <c r="G57" s="29" t="s">
        <v>46</v>
      </c>
      <c r="H57" s="29" t="s">
        <v>19</v>
      </c>
      <c r="I57" s="29" t="s">
        <v>73</v>
      </c>
      <c r="J57" s="27" t="s">
        <v>108</v>
      </c>
      <c r="K57" s="35">
        <f>3092.7+95.6+261.4</f>
        <v>3449.7</v>
      </c>
      <c r="L57" s="26">
        <f>2474.2</f>
        <v>2474.2</v>
      </c>
      <c r="M57" s="26">
        <v>2474.2</v>
      </c>
    </row>
    <row r="58" spans="11:13" ht="76.5" customHeight="1">
      <c r="K58" s="1"/>
      <c r="L58" s="1"/>
      <c r="M58" s="1"/>
    </row>
    <row r="59" ht="12.75">
      <c r="A59" s="42"/>
    </row>
    <row r="60" ht="15" customHeight="1"/>
    <row r="61" ht="15" customHeight="1"/>
    <row r="62" ht="15" customHeight="1"/>
  </sheetData>
  <sheetProtection selectLockedCells="1" selectUnlockedCells="1"/>
  <mergeCells count="21">
    <mergeCell ref="K1:M1"/>
    <mergeCell ref="K2:M2"/>
    <mergeCell ref="K3:M3"/>
    <mergeCell ref="K4:M4"/>
    <mergeCell ref="K5:M5"/>
    <mergeCell ref="A6:M6"/>
    <mergeCell ref="A7:K7"/>
    <mergeCell ref="A8:A10"/>
    <mergeCell ref="B8:I8"/>
    <mergeCell ref="K8:K10"/>
    <mergeCell ref="L8:L10"/>
    <mergeCell ref="M8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1.18125" right="0.5902777777777778" top="0.7875" bottom="0.7875" header="0.5118055555555555" footer="0"/>
  <pageSetup horizontalDpi="300" verticalDpi="300" orientation="portrait" paperSize="9" scale="6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2020-05-29T08:11:37Z</cp:lastPrinted>
  <dcterms:created xsi:type="dcterms:W3CDTF">2010-12-14T08:13:22Z</dcterms:created>
  <dcterms:modified xsi:type="dcterms:W3CDTF">2020-05-29T08:11:48Z</dcterms:modified>
  <cp:category/>
  <cp:version/>
  <cp:contentType/>
  <cp:contentStatus/>
  <cp:revision>3</cp:revision>
</cp:coreProperties>
</file>