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2020-2021" sheetId="1" r:id="rId1"/>
    <sheet name="2019" sheetId="2" r:id="rId2"/>
  </sheets>
  <definedNames>
    <definedName name="BFT_Print_Titles_1">#REF!</definedName>
  </definedNames>
  <calcPr fullCalcOnLoad="1"/>
</workbook>
</file>

<file path=xl/sharedStrings.xml><?xml version="1.0" encoding="utf-8"?>
<sst xmlns="http://schemas.openxmlformats.org/spreadsheetml/2006/main" count="1233" uniqueCount="231">
  <si>
    <t>Приложение 10</t>
  </si>
  <si>
    <t xml:space="preserve">к   проекту решения Марининского сельского </t>
  </si>
  <si>
    <t>Совета депутатов</t>
  </si>
  <si>
    <t>от 0000 № 00000р</t>
  </si>
  <si>
    <t>Распределение бюджетных ассигнований по целевым статьям (государственным программам и непрограммным направлениям деятельности), группам и подгруппам видов расходов, разделам, подразделам классификации расходов на 2020-2021 годы</t>
  </si>
  <si>
    <t>(тыс.руб.)</t>
  </si>
  <si>
    <t>Наименование показателя</t>
  </si>
  <si>
    <t>Сумма на 2020 год</t>
  </si>
  <si>
    <t>Сумма на 2021 год</t>
  </si>
  <si>
    <t>Целевая статья</t>
  </si>
  <si>
    <t>Вид расходов</t>
  </si>
  <si>
    <t>раздел-подраздел</t>
  </si>
  <si>
    <t>1</t>
  </si>
  <si>
    <t>2</t>
  </si>
  <si>
    <t>4</t>
  </si>
  <si>
    <t>3</t>
  </si>
  <si>
    <t>5</t>
  </si>
  <si>
    <t>Муниципальная программа МО Марининский сельсовет «Обеспечение жизнедеятельности муниципального образования Марининский сельсовет на 2014 - 2019 годы</t>
  </si>
  <si>
    <t>0100000000</t>
  </si>
  <si>
    <t>Подпрограмма «Благоустройство населенных пунктов муниципального образования»</t>
  </si>
  <si>
    <t>0110000000</t>
  </si>
  <si>
    <t>Уличное освещение</t>
  </si>
  <si>
    <t>0110081030</t>
  </si>
  <si>
    <t xml:space="preserve">Закупка товаров, работ, услуг для обеспечения государственных (муниципальных) нужд </t>
  </si>
  <si>
    <t>200</t>
  </si>
  <si>
    <t>Прочая закупка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</si>
  <si>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</si>
  <si>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</si>
  <si>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0500</t>
  </si>
  <si>
    <t>Благоустройство</t>
  </si>
  <si>
    <t>0503</t>
  </si>
  <si>
    <t>Содержание уличного освещения</t>
  </si>
  <si>
    <t>0110081130</t>
  </si>
  <si>
    <t>Мероприятия по благоустройству и озеленению</t>
  </si>
  <si>
    <t>0110081140</t>
  </si>
  <si>
    <t>0110075550</t>
  </si>
  <si>
    <t>Организация и проведение акарицидных обработок мест массового отдыха населения за счет средств краевого бюджета</t>
  </si>
  <si>
    <t>Другие вопросы в области здравоохранения</t>
  </si>
  <si>
    <t>0900</t>
  </si>
  <si>
    <t>ЗДРАВООХРАНЕНИЕ</t>
  </si>
  <si>
    <t>0909</t>
  </si>
  <si>
    <t>0110085550</t>
  </si>
  <si>
    <t>Софинансирование организации и проведения акарицидной обработки мест массового отдыха населения</t>
  </si>
  <si>
    <t>Подпрограмма «Ремонт и содержание улично-дорожной сети поселений»</t>
  </si>
  <si>
    <t>0120000000</t>
  </si>
  <si>
    <t>Мероприятия по ремонту и содержанию УДС поселений (за счет акцизов)</t>
  </si>
  <si>
    <t>0120081020</t>
  </si>
  <si>
    <t>Национальная экономика</t>
  </si>
  <si>
    <t>0400</t>
  </si>
  <si>
    <t>Дорожное хозяйство (дорожные фонды)</t>
  </si>
  <si>
    <t>0409</t>
  </si>
  <si>
    <t>Обеспечение первичных мер пожарной безопасности</t>
  </si>
  <si>
    <t>0130000000</t>
  </si>
  <si>
    <t>Обеспечение пожарной безопасности</t>
  </si>
  <si>
    <t>0130012210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</si>
  <si>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</si>
  <si>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</si>
  <si>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'Расходы на выплаты персоналу казенных учреждений</t>
  </si>
  <si>
    <t>120</t>
  </si>
  <si>
    <t>НАЦИОНАЛЬНАЯ БЕЗОПАСНОСТЬ И ПРАВООХРАНИТЕЛЬНАЯ ДЕЯТЕЛЬНОСТЬ</t>
  </si>
  <si>
    <t>0300</t>
  </si>
  <si>
    <t>0310</t>
  </si>
  <si>
    <t>0130082040</t>
  </si>
  <si>
    <t>Подпрограмма «Участие в профилактике терроризма и экстремизма »</t>
  </si>
  <si>
    <t>0140000000</t>
  </si>
  <si>
    <t>Другие вопросы в области национальной безопасности и правоохранительной деятельности</t>
  </si>
  <si>
    <t>0140082050</t>
  </si>
  <si>
    <t>Профилактика терроризма и экстремизма на территории муниципального образования</t>
  </si>
  <si>
    <t>0314</t>
  </si>
  <si>
    <t>Программа Создание условий для развития социальной сферы МО Марининский сельсовет» на 2014- 2019 годы</t>
  </si>
  <si>
    <t>0200000000</t>
  </si>
  <si>
    <t>Подпрограмма 1 «Поддержка искусства и  народного творчества "</t>
  </si>
  <si>
    <t>0210000000</t>
  </si>
  <si>
    <t>Обеспечение деятельности (оказание услуг) подведомственных учреждений (СДК)</t>
  </si>
  <si>
    <t>0210080620</t>
  </si>
  <si>
    <t xml:space="preserve">Предоставление субсидий бюджетным, автономным
учреждениям и иным некоммерческим организациям
</t>
  </si>
  <si>
    <t>500</t>
  </si>
  <si>
    <t xml:space="preserve">
</t>
  </si>
  <si>
    <t xml:space="preserve">Субсидии бюджетным учреждениям
</t>
  </si>
  <si>
    <t>540</t>
  </si>
  <si>
    <t>КУЛЬТУРА, КИНЕМАТОГРАФИЯ</t>
  </si>
  <si>
    <t>0800</t>
  </si>
  <si>
    <t>Культура</t>
  </si>
  <si>
    <t>0801</t>
  </si>
  <si>
    <t>600</t>
  </si>
  <si>
    <t>610</t>
  </si>
  <si>
    <t>244</t>
  </si>
  <si>
    <t>Подпрограмма3 " Пожжержка библиотечного обслуживания населения»</t>
  </si>
  <si>
    <t>0220000000</t>
  </si>
  <si>
    <t>Обеспечение деятельности (оказание услуг) подведомственных учреждений (библиотека)</t>
  </si>
  <si>
    <t>0220080630</t>
  </si>
  <si>
    <t>Предоставление субсидий бюджетным, автономным
учреждениям и иным некоммерческим организациям</t>
  </si>
  <si>
    <t>Подпрограмма 2 «Развитие  физической культуры и спорта"</t>
  </si>
  <si>
    <t>Обеспечение деятельности подведомственных учреждений</t>
  </si>
  <si>
    <t>0220080810</t>
  </si>
  <si>
    <t>Физическая культура и спорт</t>
  </si>
  <si>
    <t>1100</t>
  </si>
  <si>
    <t>Другие вопросы в области физической культуры и спорта</t>
  </si>
  <si>
    <t>1102</t>
  </si>
  <si>
    <t>Непрограмные расходы администрации Марининского сельсовета</t>
  </si>
  <si>
    <t>9000000000</t>
  </si>
  <si>
    <t>Непрограммные расходы  органов исполнительной власти</t>
  </si>
  <si>
    <t>9130000000</t>
  </si>
  <si>
    <t>Резервные фонды органов местного самоуправления</t>
  </si>
  <si>
    <t>9130080110</t>
  </si>
  <si>
    <t>Иные бюджетные ассигнования</t>
  </si>
  <si>
    <t>800</t>
  </si>
  <si>
    <t>Резервные средства</t>
  </si>
  <si>
    <t>870</t>
  </si>
  <si>
    <t>Общегосударственные вопросы</t>
  </si>
  <si>
    <t>0100</t>
  </si>
  <si>
    <t>Резервные фонды</t>
  </si>
  <si>
    <t>0111</t>
  </si>
  <si>
    <t>9010000000</t>
  </si>
  <si>
    <t>Осуществление юридического обеспечения исполнения полномочий поселения</t>
  </si>
  <si>
    <t>9010083060</t>
  </si>
  <si>
    <t>Иные межбюджетные трансферты</t>
  </si>
  <si>
    <t>0113</t>
  </si>
  <si>
    <t>Передача полномочий по внешнему муниципальному контролю</t>
  </si>
  <si>
    <t>9010083070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</si>
  <si>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</si>
  <si>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9010075140</t>
  </si>
  <si>
    <t>Другие общегосударственные вопросы</t>
  </si>
  <si>
    <t>Функционирование главы местной администрации</t>
  </si>
  <si>
    <t>9300000000</t>
  </si>
  <si>
    <t>Глава местной администрации</t>
  </si>
  <si>
    <t>9300080250</t>
  </si>
  <si>
    <t xml:space="preserve">Расходы на выплаты персоналу государственных
(муниципальных) органов
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</si>
  <si>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</si>
  <si>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</si>
  <si>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воненного учетного стола</t>
  </si>
  <si>
    <t>Осуществление первичного воинского учета на территориях где отсутствуют военные комиссариаты</t>
  </si>
  <si>
    <t>9010051180</t>
  </si>
  <si>
    <t>Расходы на выплаты персоналу в сфере национальной безопасности, правоохранительной деятельности и обороны</t>
  </si>
  <si>
    <t>Национальная оборона</t>
  </si>
  <si>
    <t>0200</t>
  </si>
  <si>
    <t>Мобилизационная  и вневойсковая подготовка</t>
  </si>
  <si>
    <t>0203</t>
  </si>
  <si>
    <t>Фунционирование администрации Марининского сельсовета</t>
  </si>
  <si>
    <t>9040000000</t>
  </si>
  <si>
    <t>Руководство и управление в сфере установленных функция</t>
  </si>
  <si>
    <t>9040080210</t>
  </si>
  <si>
    <t xml:space="preserve">Расходы на выплаты персоналу государственных (муниципальных) органов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</si>
  <si>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</si>
  <si>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</si>
  <si>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Иные закупки товаров, работ и услуг для обеспечения государственных (муниципальных) нужд</t>
  </si>
  <si>
    <t>Уплата прочих налогов, сборов и иных платежей</t>
  </si>
  <si>
    <t>850</t>
  </si>
  <si>
    <t>Руководство и управление в сфере установленных функция (НСОТ)</t>
  </si>
  <si>
    <t>9040012210</t>
  </si>
  <si>
    <t>Расходы на выплаты персоналу государственных (муниципальных) органов</t>
  </si>
  <si>
    <t>9040080240</t>
  </si>
  <si>
    <t>9310000000</t>
  </si>
  <si>
    <t>Мероприни по землеустройству и землепользованию</t>
  </si>
  <si>
    <t>9310087110</t>
  </si>
  <si>
    <t>9050087110</t>
  </si>
  <si>
    <t>Другие вопросы в области национальной экономики</t>
  </si>
  <si>
    <t>0412</t>
  </si>
  <si>
    <t>9100000000</t>
  </si>
  <si>
    <t>Иные пенсии и социальные доплаты к ним</t>
  </si>
  <si>
    <t>9010081100</t>
  </si>
  <si>
    <t>9010086110</t>
  </si>
  <si>
    <t>830</t>
  </si>
  <si>
    <t>Социальное обеспечение</t>
  </si>
  <si>
    <t>1000</t>
  </si>
  <si>
    <t>Пенсионное обеспечение</t>
  </si>
  <si>
    <t>1001</t>
  </si>
  <si>
    <t>Условно утвержденные расходы</t>
  </si>
  <si>
    <t>ВСЕГО:</t>
  </si>
  <si>
    <t>Приложение 6</t>
  </si>
  <si>
    <t xml:space="preserve">к  решению Марининского сельского </t>
  </si>
  <si>
    <t>Приложение 9</t>
  </si>
  <si>
    <t>от 20.12.2018 № 30-148р</t>
  </si>
  <si>
    <t>Распределение бюджетных ассигнований по целевым статьям (государственным программам и непрограммным направлениям деятельности), группам и подгруппам видов расходов, разделам, подразделам классификации расходов на 2019 год</t>
  </si>
  <si>
    <t>Сумма на 2019 год</t>
  </si>
  <si>
    <t>Муниципальная программа «Обеспечение жизнедеятельности муниципального образования Марининский сельсовет»</t>
  </si>
  <si>
    <t>нет такой</t>
  </si>
  <si>
    <t>Субсидии бюджетным учреждениям</t>
  </si>
  <si>
    <t>Муниципальная программа «Развитие  физической культуры и спорта"</t>
  </si>
  <si>
    <t xml:space="preserve">Расходы на выплаты персоналу государственных (муниципальных) органов
</t>
  </si>
  <si>
    <t>Закупка товаров, работ и услуг для обеспечения государственных (муниципальных) нужд</t>
  </si>
  <si>
    <t>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</si>
  <si>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0130010210</t>
  </si>
  <si>
    <t>0120075090</t>
  </si>
  <si>
    <t>01200S5090</t>
  </si>
  <si>
    <t>Профилактика терроризма и экстремизма</t>
  </si>
  <si>
    <t>0120075080</t>
  </si>
  <si>
    <t>01200S5080</t>
  </si>
  <si>
    <t>0110081160</t>
  </si>
  <si>
    <t>Реализация прочих мероприятий по благоустройству</t>
  </si>
  <si>
    <t>0110083570</t>
  </si>
  <si>
    <t>Организация, проведение оплачиваемых общественных работ</t>
  </si>
  <si>
    <t>01100S5550</t>
  </si>
  <si>
    <t>1105</t>
  </si>
  <si>
    <t>Мероприятия в области спорта и физической культуры,</t>
  </si>
  <si>
    <t>Подпрограмма  «Ремонт и содержание улично-дорожной сети поселения»</t>
  </si>
  <si>
    <t>Подпрограмма  «Обеспечение пожарной безопасности на территории муниципального образования»</t>
  </si>
  <si>
    <t>Мероприятия, за счет средтв субсидии на содержание автомобильных дорог общего пользования местного значения за счет средст дорожного фонда Красноярского края</t>
  </si>
  <si>
    <t>Мероприятия,  cофинансирование на содержание автомобильных дорог общего пользования местного значения за счет средств местного бюджета(за счет акцизов)</t>
  </si>
  <si>
    <t>Мероприятия, за счет средтв субсидии на капитальный ремонт и ремонт автомобильных дорог общего пользования местного значения за счет средств дорожного фонда Красноярского края.</t>
  </si>
  <si>
    <t>Мероприятия,  cофинансирование Софинансирование на капитальный ремонт и ремонт автомобильных дорог общего пользования местного значения (за счет средств акцизов)</t>
  </si>
  <si>
    <t>Мероприятия на содержание автомобильных дорог общего пользования (за счет собственных средств)</t>
  </si>
  <si>
    <t>0120082030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</si>
  <si>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 за счет местного бюджета</t>
  </si>
  <si>
    <t>Подпрограмма «Участие в профилактике терроризма и экстремизма»</t>
  </si>
  <si>
    <t>0130074120</t>
  </si>
  <si>
    <t>Субсидии на обеспечение первичных мер пожарной безопасности</t>
  </si>
  <si>
    <t>01300S4120</t>
  </si>
  <si>
    <t>Софинансирование на обеспечение первичных мер пожарной безопасности</t>
  </si>
  <si>
    <t>Межбюджетные трансферты</t>
  </si>
  <si>
    <t>ОБЩЕГОСУДАРСТВЕННЫЕ ВОПРОСЫ</t>
  </si>
  <si>
    <t>Непрограммные направления деятельности администрации Марининского сельсовета</t>
  </si>
  <si>
    <t>Мобилизационная и вневойсковая подготовка</t>
  </si>
  <si>
    <t>Руководство и управление в сфере установленных функций</t>
  </si>
  <si>
    <t>Уплата налогов, сборов и иных платежей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</si>
  <si>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</si>
  <si>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9040010210</t>
  </si>
  <si>
    <t>Финансирование заработной платы работников по новым системам оплаты труда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</si>
  <si>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</si>
  <si>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</si>
  <si>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</si>
  <si>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Пенсии муниципальным служащим</t>
  </si>
  <si>
    <t>0210080630</t>
  </si>
  <si>
    <t>9080080620</t>
  </si>
  <si>
    <t>Культура (библиотека)</t>
  </si>
  <si>
    <t>9080000000</t>
  </si>
  <si>
    <t>Осуществление полномочий Поселения по вопросам организации досуга и обеспечения жителей Поселения услугами организаций культуры</t>
  </si>
  <si>
    <t>от 17.09.2019 № 34-169 р</t>
  </si>
  <si>
    <t>9040087110</t>
  </si>
  <si>
    <t>НАЦИОНАЛЬНАЯ ЭКОНОМИКА</t>
  </si>
  <si>
    <t>Мероприятие по землеустройству и землепользованию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</si>
</sst>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0.000"/>
  </numFmts>
  <fonts count="4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53" applyFont="1" applyFill="1" applyAlignment="1">
      <alignment vertical="top" wrapText="1"/>
      <protection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9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72" fontId="1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right" vertical="top" wrapText="1"/>
    </xf>
    <xf numFmtId="173" fontId="1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2" fontId="4" fillId="0" borderId="12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7" fillId="0" borderId="0" xfId="0" applyFont="1" applyAlignment="1">
      <alignment horizontal="right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53" applyFont="1" applyFill="1" applyAlignment="1">
      <alignment vertical="top" wrapText="1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wrapText="1"/>
    </xf>
    <xf numFmtId="9" fontId="6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wrapText="1"/>
    </xf>
    <xf numFmtId="49" fontId="7" fillId="0" borderId="12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49" fontId="7" fillId="0" borderId="13" xfId="0" applyNumberFormat="1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2" fontId="7" fillId="0" borderId="12" xfId="0" applyNumberFormat="1" applyFont="1" applyFill="1" applyBorder="1" applyAlignment="1">
      <alignment horizontal="right" vertical="top" wrapText="1"/>
    </xf>
    <xf numFmtId="173" fontId="6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right" wrapText="1"/>
    </xf>
    <xf numFmtId="49" fontId="1" fillId="0" borderId="15" xfId="33" applyNumberFormat="1" applyFont="1" applyFill="1" applyBorder="1" applyAlignment="1">
      <alignment horizontal="left" vertical="top" wrapText="1"/>
      <protection/>
    </xf>
    <xf numFmtId="49" fontId="1" fillId="0" borderId="16" xfId="33" applyNumberFormat="1" applyFont="1" applyFill="1" applyBorder="1" applyAlignment="1">
      <alignment horizontal="left" vertical="top" wrapText="1"/>
      <protection/>
    </xf>
    <xf numFmtId="49" fontId="1" fillId="0" borderId="17" xfId="0" applyNumberFormat="1" applyFont="1" applyBorder="1" applyAlignment="1" applyProtection="1">
      <alignment horizontal="center" vertical="top" wrapText="1"/>
      <protection/>
    </xf>
    <xf numFmtId="49" fontId="1" fillId="0" borderId="17" xfId="33" applyNumberFormat="1" applyFont="1" applyBorder="1" applyAlignment="1">
      <alignment horizontal="center" vertical="top"/>
      <protection/>
    </xf>
    <xf numFmtId="49" fontId="1" fillId="0" borderId="18" xfId="0" applyNumberFormat="1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>
      <alignment wrapText="1"/>
    </xf>
    <xf numFmtId="49" fontId="1" fillId="0" borderId="18" xfId="54" applyNumberFormat="1" applyFont="1" applyBorder="1" applyAlignment="1" applyProtection="1">
      <alignment horizontal="left" vertical="center" wrapText="1"/>
      <protection/>
    </xf>
    <xf numFmtId="49" fontId="1" fillId="0" borderId="0" xfId="33" applyNumberFormat="1" applyFont="1" applyAlignment="1">
      <alignment wrapText="1"/>
      <protection/>
    </xf>
    <xf numFmtId="49" fontId="1" fillId="0" borderId="19" xfId="0" applyNumberFormat="1" applyFont="1" applyBorder="1" applyAlignment="1" applyProtection="1">
      <alignment horizontal="center" vertical="top" wrapText="1"/>
      <protection/>
    </xf>
    <xf numFmtId="0" fontId="6" fillId="0" borderId="17" xfId="0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49" fontId="12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17" xfId="33" applyNumberFormat="1" applyFont="1" applyFill="1" applyBorder="1" applyAlignment="1">
      <alignment horizontal="left" vertical="top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3" fillId="0" borderId="0" xfId="53" applyFont="1" applyFill="1" applyBorder="1" applyAlignment="1">
      <alignment horizontal="right" vertical="top" wrapText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8" fillId="0" borderId="0" xfId="53" applyFont="1" applyFill="1" applyBorder="1" applyAlignment="1">
      <alignment horizontal="right" vertical="top" wrapText="1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оспись расходов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">
      <selection activeCell="A174" sqref="A174"/>
    </sheetView>
  </sheetViews>
  <sheetFormatPr defaultColWidth="8.8515625" defaultRowHeight="12.75"/>
  <cols>
    <col min="1" max="1" width="37.8515625" style="1" customWidth="1"/>
    <col min="2" max="2" width="12.28125" style="1" customWidth="1"/>
    <col min="3" max="3" width="9.00390625" style="1" customWidth="1"/>
    <col min="4" max="4" width="5.8515625" style="1" customWidth="1"/>
    <col min="5" max="5" width="10.8515625" style="1" customWidth="1"/>
    <col min="6" max="6" width="9.57421875" style="2" customWidth="1"/>
    <col min="7" max="7" width="17.28125" style="1" customWidth="1"/>
    <col min="8" max="32" width="15.7109375" style="1" customWidth="1"/>
    <col min="33" max="16384" width="8.8515625" style="1" customWidth="1"/>
  </cols>
  <sheetData>
    <row r="1" spans="1:7" ht="12.75">
      <c r="A1" s="3"/>
      <c r="B1" s="112" t="s">
        <v>0</v>
      </c>
      <c r="C1" s="112"/>
      <c r="D1" s="112"/>
      <c r="E1" s="112"/>
      <c r="F1" s="112"/>
      <c r="G1" s="4"/>
    </row>
    <row r="2" spans="1:7" ht="12.75">
      <c r="A2" s="112" t="s">
        <v>1</v>
      </c>
      <c r="B2" s="112"/>
      <c r="C2" s="112"/>
      <c r="D2" s="112"/>
      <c r="E2" s="112"/>
      <c r="F2" s="112"/>
      <c r="G2" s="5"/>
    </row>
    <row r="3" spans="1:7" ht="12.75">
      <c r="A3" s="112" t="s">
        <v>2</v>
      </c>
      <c r="B3" s="112"/>
      <c r="C3" s="112"/>
      <c r="D3" s="112"/>
      <c r="E3" s="112"/>
      <c r="F3" s="112"/>
      <c r="G3" s="5"/>
    </row>
    <row r="4" spans="2:7" ht="20.25" customHeight="1">
      <c r="B4" s="113" t="s">
        <v>3</v>
      </c>
      <c r="C4" s="113"/>
      <c r="D4" s="113"/>
      <c r="E4" s="113"/>
      <c r="F4" s="113"/>
      <c r="G4" s="6"/>
    </row>
    <row r="5" spans="2:6" ht="12.75">
      <c r="B5" s="114"/>
      <c r="C5" s="114"/>
      <c r="D5" s="114"/>
      <c r="E5" s="114"/>
      <c r="F5" s="114"/>
    </row>
    <row r="6" spans="1:6" ht="36.75" customHeight="1">
      <c r="A6" s="115" t="s">
        <v>4</v>
      </c>
      <c r="B6" s="115"/>
      <c r="C6" s="115"/>
      <c r="D6" s="115"/>
      <c r="E6" s="115"/>
      <c r="F6" s="115"/>
    </row>
    <row r="7" spans="1:6" ht="12.75">
      <c r="A7" s="7"/>
      <c r="D7" s="8"/>
      <c r="E7" s="8"/>
      <c r="F7" s="9" t="s">
        <v>5</v>
      </c>
    </row>
    <row r="8" spans="1:7" ht="13.5" customHeight="1">
      <c r="A8" s="109" t="s">
        <v>6</v>
      </c>
      <c r="B8" s="11"/>
      <c r="C8" s="11"/>
      <c r="D8" s="11"/>
      <c r="E8" s="110" t="s">
        <v>7</v>
      </c>
      <c r="F8" s="111" t="s">
        <v>8</v>
      </c>
      <c r="G8" s="12"/>
    </row>
    <row r="9" spans="1:7" ht="75">
      <c r="A9" s="109"/>
      <c r="B9" s="10" t="s">
        <v>9</v>
      </c>
      <c r="C9" s="10" t="s">
        <v>10</v>
      </c>
      <c r="D9" s="10" t="s">
        <v>11</v>
      </c>
      <c r="E9" s="110"/>
      <c r="F9" s="111"/>
      <c r="G9" s="12"/>
    </row>
    <row r="10" spans="1:7" ht="15">
      <c r="A10" s="13" t="s">
        <v>12</v>
      </c>
      <c r="B10" s="13" t="s">
        <v>13</v>
      </c>
      <c r="C10" s="13" t="s">
        <v>14</v>
      </c>
      <c r="D10" s="13" t="s">
        <v>15</v>
      </c>
      <c r="E10" s="14" t="s">
        <v>16</v>
      </c>
      <c r="F10" s="15" t="s">
        <v>16</v>
      </c>
      <c r="G10" s="12"/>
    </row>
    <row r="11" spans="1:6" ht="75">
      <c r="A11" s="16" t="s">
        <v>17</v>
      </c>
      <c r="B11" s="17" t="s">
        <v>18</v>
      </c>
      <c r="C11" s="17"/>
      <c r="D11" s="17"/>
      <c r="E11" s="18">
        <f>E12+E35+E41</f>
        <v>1811.4</v>
      </c>
      <c r="F11" s="18">
        <f>F12+F35+F41</f>
        <v>1845.4</v>
      </c>
    </row>
    <row r="12" spans="1:6" ht="45">
      <c r="A12" s="19" t="s">
        <v>19</v>
      </c>
      <c r="B12" s="17" t="s">
        <v>20</v>
      </c>
      <c r="C12" s="17"/>
      <c r="D12" s="17"/>
      <c r="E12" s="18">
        <f>E13+E28</f>
        <v>602.4100000000001</v>
      </c>
      <c r="F12" s="18">
        <f>F13+F28</f>
        <v>602.4100000000001</v>
      </c>
    </row>
    <row r="13" spans="1:6" ht="15">
      <c r="A13" s="19" t="s">
        <v>21</v>
      </c>
      <c r="B13" s="17" t="s">
        <v>22</v>
      </c>
      <c r="C13" s="17"/>
      <c r="D13" s="17"/>
      <c r="E13" s="18">
        <f>E15</f>
        <v>581.2</v>
      </c>
      <c r="F13" s="20">
        <f aca="true" t="shared" si="0" ref="F13:F75">E13</f>
        <v>581.2</v>
      </c>
    </row>
    <row r="14" spans="1:6" ht="45">
      <c r="A14" s="16" t="s">
        <v>23</v>
      </c>
      <c r="B14" s="17" t="s">
        <v>22</v>
      </c>
      <c r="C14" s="17" t="s">
        <v>24</v>
      </c>
      <c r="D14" s="17"/>
      <c r="E14" s="18">
        <f>E15</f>
        <v>581.2</v>
      </c>
      <c r="F14" s="20">
        <f t="shared" si="0"/>
        <v>581.2</v>
      </c>
    </row>
    <row r="15" spans="1:6" ht="45">
      <c r="A15" s="16" t="s">
        <v>25</v>
      </c>
      <c r="B15" s="17" t="s">
        <v>22</v>
      </c>
      <c r="C15" s="17" t="s">
        <v>26</v>
      </c>
      <c r="D15" s="17"/>
      <c r="E15" s="18">
        <f>E16</f>
        <v>581.2</v>
      </c>
      <c r="F15" s="20">
        <f t="shared" si="0"/>
        <v>581.2</v>
      </c>
    </row>
    <row r="16" spans="1:6" ht="15">
      <c r="A16" s="16" t="s">
        <v>27</v>
      </c>
      <c r="B16" s="17" t="s">
        <v>22</v>
      </c>
      <c r="C16" s="17" t="s">
        <v>26</v>
      </c>
      <c r="D16" s="17" t="s">
        <v>28</v>
      </c>
      <c r="E16" s="18">
        <f>E17</f>
        <v>581.2</v>
      </c>
      <c r="F16" s="20">
        <f t="shared" si="0"/>
        <v>581.2</v>
      </c>
    </row>
    <row r="17" spans="1:6" ht="15">
      <c r="A17" s="16" t="s">
        <v>29</v>
      </c>
      <c r="B17" s="17" t="s">
        <v>22</v>
      </c>
      <c r="C17" s="17" t="s">
        <v>26</v>
      </c>
      <c r="D17" s="17" t="s">
        <v>30</v>
      </c>
      <c r="E17" s="18">
        <v>581.2</v>
      </c>
      <c r="F17" s="20">
        <f t="shared" si="0"/>
        <v>581.2</v>
      </c>
    </row>
    <row r="18" spans="1:6" ht="12.75" customHeight="1" hidden="1">
      <c r="A18" s="16" t="s">
        <v>31</v>
      </c>
      <c r="B18" s="17" t="s">
        <v>32</v>
      </c>
      <c r="C18" s="17"/>
      <c r="D18" s="17"/>
      <c r="E18" s="18">
        <f>E20</f>
        <v>0</v>
      </c>
      <c r="F18" s="20">
        <f t="shared" si="0"/>
        <v>0</v>
      </c>
    </row>
    <row r="19" spans="1:9" ht="38.25" customHeight="1" hidden="1">
      <c r="A19" s="16" t="s">
        <v>23</v>
      </c>
      <c r="B19" s="17" t="s">
        <v>32</v>
      </c>
      <c r="C19" s="17"/>
      <c r="D19" s="17"/>
      <c r="E19" s="18">
        <f>E20</f>
        <v>0</v>
      </c>
      <c r="F19" s="20">
        <f t="shared" si="0"/>
        <v>0</v>
      </c>
      <c r="I19" s="21"/>
    </row>
    <row r="20" spans="1:9" ht="38.25" customHeight="1" hidden="1">
      <c r="A20" s="16" t="s">
        <v>25</v>
      </c>
      <c r="B20" s="17" t="s">
        <v>32</v>
      </c>
      <c r="C20" s="17" t="s">
        <v>26</v>
      </c>
      <c r="D20" s="22"/>
      <c r="E20" s="18">
        <v>0</v>
      </c>
      <c r="F20" s="20">
        <f t="shared" si="0"/>
        <v>0</v>
      </c>
      <c r="I20" s="21"/>
    </row>
    <row r="21" spans="1:9" ht="12.75" customHeight="1" hidden="1">
      <c r="A21" s="16" t="s">
        <v>27</v>
      </c>
      <c r="B21" s="17" t="s">
        <v>32</v>
      </c>
      <c r="C21" s="17" t="s">
        <v>26</v>
      </c>
      <c r="D21" s="17" t="s">
        <v>28</v>
      </c>
      <c r="E21" s="18">
        <f>E22</f>
        <v>0</v>
      </c>
      <c r="F21" s="20">
        <f t="shared" si="0"/>
        <v>0</v>
      </c>
      <c r="I21" s="21"/>
    </row>
    <row r="22" spans="1:9" ht="12.75" customHeight="1" hidden="1">
      <c r="A22" s="16" t="s">
        <v>29</v>
      </c>
      <c r="B22" s="17" t="s">
        <v>32</v>
      </c>
      <c r="C22" s="17" t="s">
        <v>26</v>
      </c>
      <c r="D22" s="17" t="s">
        <v>30</v>
      </c>
      <c r="E22" s="18">
        <v>0</v>
      </c>
      <c r="F22" s="20">
        <f t="shared" si="0"/>
        <v>0</v>
      </c>
      <c r="I22" s="21"/>
    </row>
    <row r="23" spans="1:9" ht="25.5" customHeight="1" hidden="1">
      <c r="A23" s="16" t="s">
        <v>33</v>
      </c>
      <c r="B23" s="17" t="s">
        <v>34</v>
      </c>
      <c r="C23" s="17"/>
      <c r="D23" s="17"/>
      <c r="E23" s="18">
        <f>E25</f>
        <v>0</v>
      </c>
      <c r="F23" s="20">
        <f t="shared" si="0"/>
        <v>0</v>
      </c>
      <c r="I23" s="21"/>
    </row>
    <row r="24" spans="1:9" ht="38.25" customHeight="1" hidden="1">
      <c r="A24" s="16" t="s">
        <v>23</v>
      </c>
      <c r="B24" s="17" t="s">
        <v>34</v>
      </c>
      <c r="C24" s="17" t="s">
        <v>24</v>
      </c>
      <c r="D24" s="17"/>
      <c r="E24" s="18">
        <f>E25</f>
        <v>0</v>
      </c>
      <c r="F24" s="20">
        <f t="shared" si="0"/>
        <v>0</v>
      </c>
      <c r="I24" s="21"/>
    </row>
    <row r="25" spans="1:9" ht="38.25" customHeight="1" hidden="1">
      <c r="A25" s="16" t="s">
        <v>25</v>
      </c>
      <c r="B25" s="17" t="s">
        <v>34</v>
      </c>
      <c r="C25" s="17" t="s">
        <v>26</v>
      </c>
      <c r="D25" s="17"/>
      <c r="E25" s="18">
        <f>E26</f>
        <v>0</v>
      </c>
      <c r="F25" s="20">
        <f t="shared" si="0"/>
        <v>0</v>
      </c>
      <c r="I25" s="21"/>
    </row>
    <row r="26" spans="1:9" ht="12.75" customHeight="1" hidden="1">
      <c r="A26" s="16" t="s">
        <v>27</v>
      </c>
      <c r="B26" s="17" t="s">
        <v>34</v>
      </c>
      <c r="C26" s="17" t="s">
        <v>26</v>
      </c>
      <c r="D26" s="17" t="s">
        <v>28</v>
      </c>
      <c r="E26" s="18">
        <f>E27</f>
        <v>0</v>
      </c>
      <c r="F26" s="20">
        <f t="shared" si="0"/>
        <v>0</v>
      </c>
      <c r="I26" s="21"/>
    </row>
    <row r="27" spans="1:9" ht="12.75" customHeight="1" hidden="1">
      <c r="A27" s="16" t="s">
        <v>29</v>
      </c>
      <c r="B27" s="17" t="s">
        <v>34</v>
      </c>
      <c r="C27" s="17" t="s">
        <v>26</v>
      </c>
      <c r="D27" s="17" t="s">
        <v>30</v>
      </c>
      <c r="E27" s="18">
        <v>0</v>
      </c>
      <c r="F27" s="20">
        <f t="shared" si="0"/>
        <v>0</v>
      </c>
      <c r="I27" s="21"/>
    </row>
    <row r="28" spans="1:9" ht="45">
      <c r="A28" s="16" t="s">
        <v>25</v>
      </c>
      <c r="B28" s="17" t="s">
        <v>35</v>
      </c>
      <c r="C28" s="17" t="s">
        <v>24</v>
      </c>
      <c r="D28" s="17"/>
      <c r="E28" s="18">
        <f>E29+E33</f>
        <v>21.21</v>
      </c>
      <c r="F28" s="20">
        <f t="shared" si="0"/>
        <v>21.21</v>
      </c>
      <c r="I28" s="23"/>
    </row>
    <row r="29" spans="1:9" ht="60">
      <c r="A29" s="16" t="s">
        <v>36</v>
      </c>
      <c r="B29" s="17" t="s">
        <v>35</v>
      </c>
      <c r="C29" s="17" t="s">
        <v>26</v>
      </c>
      <c r="D29" s="17"/>
      <c r="E29" s="18">
        <f>E30</f>
        <v>18.94</v>
      </c>
      <c r="F29" s="20">
        <f t="shared" si="0"/>
        <v>18.94</v>
      </c>
      <c r="I29" s="23"/>
    </row>
    <row r="30" spans="1:9" ht="30">
      <c r="A30" s="16" t="s">
        <v>37</v>
      </c>
      <c r="B30" s="17" t="s">
        <v>35</v>
      </c>
      <c r="C30" s="17" t="s">
        <v>26</v>
      </c>
      <c r="D30" s="17" t="s">
        <v>38</v>
      </c>
      <c r="E30" s="18">
        <f>E31</f>
        <v>18.94</v>
      </c>
      <c r="F30" s="20">
        <f t="shared" si="0"/>
        <v>18.94</v>
      </c>
      <c r="I30" s="21"/>
    </row>
    <row r="31" spans="1:9" ht="15">
      <c r="A31" s="16" t="s">
        <v>39</v>
      </c>
      <c r="B31" s="17" t="s">
        <v>35</v>
      </c>
      <c r="C31" s="17" t="s">
        <v>26</v>
      </c>
      <c r="D31" s="17" t="s">
        <v>40</v>
      </c>
      <c r="E31" s="18">
        <v>18.94</v>
      </c>
      <c r="F31" s="20">
        <f t="shared" si="0"/>
        <v>18.94</v>
      </c>
      <c r="I31" s="21"/>
    </row>
    <row r="32" spans="1:9" ht="45">
      <c r="A32" s="16" t="s">
        <v>25</v>
      </c>
      <c r="B32" s="17" t="s">
        <v>41</v>
      </c>
      <c r="C32" s="24" t="s">
        <v>24</v>
      </c>
      <c r="D32" s="17" t="s">
        <v>38</v>
      </c>
      <c r="E32" s="18">
        <f>E33</f>
        <v>2.27</v>
      </c>
      <c r="F32" s="20">
        <f t="shared" si="0"/>
        <v>2.27</v>
      </c>
      <c r="I32" s="21"/>
    </row>
    <row r="33" spans="1:9" ht="45">
      <c r="A33" s="16" t="s">
        <v>42</v>
      </c>
      <c r="B33" s="17" t="s">
        <v>41</v>
      </c>
      <c r="C33" s="24" t="s">
        <v>26</v>
      </c>
      <c r="D33" s="17" t="s">
        <v>40</v>
      </c>
      <c r="E33" s="18">
        <v>2.27</v>
      </c>
      <c r="F33" s="20">
        <f t="shared" si="0"/>
        <v>2.27</v>
      </c>
      <c r="I33" s="21"/>
    </row>
    <row r="34" spans="1:9" ht="12.75" customHeight="1" hidden="1">
      <c r="A34" s="16"/>
      <c r="B34" s="17"/>
      <c r="C34" s="24"/>
      <c r="D34" s="17"/>
      <c r="E34" s="18"/>
      <c r="F34" s="20">
        <f t="shared" si="0"/>
        <v>0</v>
      </c>
      <c r="I34" s="21"/>
    </row>
    <row r="35" spans="1:6" ht="21.75" customHeight="1">
      <c r="A35" s="25" t="s">
        <v>43</v>
      </c>
      <c r="B35" s="26" t="s">
        <v>44</v>
      </c>
      <c r="C35" s="17"/>
      <c r="D35" s="17"/>
      <c r="E35" s="27">
        <f>E38</f>
        <v>247</v>
      </c>
      <c r="F35" s="20">
        <f>F36</f>
        <v>281</v>
      </c>
    </row>
    <row r="36" spans="1:6" ht="24" customHeight="1">
      <c r="A36" s="16" t="s">
        <v>45</v>
      </c>
      <c r="B36" s="17" t="s">
        <v>46</v>
      </c>
      <c r="C36" s="10"/>
      <c r="D36" s="17"/>
      <c r="E36" s="27">
        <f>E38</f>
        <v>247</v>
      </c>
      <c r="F36" s="20">
        <f>F37</f>
        <v>281</v>
      </c>
    </row>
    <row r="37" spans="1:6" ht="40.5" customHeight="1">
      <c r="A37" s="16" t="s">
        <v>23</v>
      </c>
      <c r="B37" s="17" t="s">
        <v>46</v>
      </c>
      <c r="C37" s="17" t="s">
        <v>24</v>
      </c>
      <c r="D37" s="22"/>
      <c r="E37" s="27">
        <f>E38</f>
        <v>247</v>
      </c>
      <c r="F37" s="20">
        <f>F38</f>
        <v>281</v>
      </c>
    </row>
    <row r="38" spans="1:6" ht="34.5" customHeight="1">
      <c r="A38" s="16" t="s">
        <v>25</v>
      </c>
      <c r="B38" s="17" t="s">
        <v>46</v>
      </c>
      <c r="C38" s="17" t="s">
        <v>26</v>
      </c>
      <c r="D38" s="22"/>
      <c r="E38" s="27">
        <f>E39</f>
        <v>247</v>
      </c>
      <c r="F38" s="20">
        <f>F39</f>
        <v>281</v>
      </c>
    </row>
    <row r="39" spans="1:6" ht="21" customHeight="1">
      <c r="A39" s="16" t="s">
        <v>47</v>
      </c>
      <c r="B39" s="17" t="s">
        <v>46</v>
      </c>
      <c r="C39" s="17" t="s">
        <v>26</v>
      </c>
      <c r="D39" s="17" t="s">
        <v>48</v>
      </c>
      <c r="E39" s="27">
        <f>E40</f>
        <v>247</v>
      </c>
      <c r="F39" s="20">
        <f>F40</f>
        <v>281</v>
      </c>
    </row>
    <row r="40" spans="1:6" ht="24" customHeight="1">
      <c r="A40" s="16" t="s">
        <v>49</v>
      </c>
      <c r="B40" s="17" t="s">
        <v>46</v>
      </c>
      <c r="C40" s="17" t="s">
        <v>26</v>
      </c>
      <c r="D40" s="17" t="s">
        <v>50</v>
      </c>
      <c r="E40" s="27">
        <v>247</v>
      </c>
      <c r="F40" s="20">
        <v>281</v>
      </c>
    </row>
    <row r="41" spans="1:6" ht="30">
      <c r="A41" s="28" t="s">
        <v>51</v>
      </c>
      <c r="B41" s="17" t="s">
        <v>52</v>
      </c>
      <c r="C41" s="17"/>
      <c r="D41" s="17"/>
      <c r="E41" s="18">
        <f>E47+E56+E42</f>
        <v>961.99</v>
      </c>
      <c r="F41" s="18">
        <f>F47+F56+F42</f>
        <v>961.99</v>
      </c>
    </row>
    <row r="42" spans="1:6" ht="15">
      <c r="A42" s="19" t="s">
        <v>53</v>
      </c>
      <c r="B42" s="17" t="s">
        <v>54</v>
      </c>
      <c r="C42" s="17"/>
      <c r="D42" s="17"/>
      <c r="E42" s="18">
        <f>E43</f>
        <v>136.29</v>
      </c>
      <c r="F42" s="20">
        <f t="shared" si="0"/>
        <v>136.29</v>
      </c>
    </row>
    <row r="43" spans="1:6" ht="105">
      <c r="A43" s="16" t="s">
        <v>55</v>
      </c>
      <c r="B43" s="17" t="s">
        <v>54</v>
      </c>
      <c r="C43" s="17" t="s">
        <v>56</v>
      </c>
      <c r="D43" s="17"/>
      <c r="E43" s="18">
        <f>E44</f>
        <v>136.29</v>
      </c>
      <c r="F43" s="20">
        <f t="shared" si="0"/>
        <v>136.29</v>
      </c>
    </row>
    <row r="44" spans="1:6" ht="30">
      <c r="A44" s="16" t="s">
        <v>57</v>
      </c>
      <c r="B44" s="17" t="s">
        <v>54</v>
      </c>
      <c r="C44" s="17" t="s">
        <v>58</v>
      </c>
      <c r="D44" s="17"/>
      <c r="E44" s="18">
        <f>E45</f>
        <v>136.29</v>
      </c>
      <c r="F44" s="20">
        <f t="shared" si="0"/>
        <v>136.29</v>
      </c>
    </row>
    <row r="45" spans="1:6" ht="45">
      <c r="A45" s="19" t="s">
        <v>59</v>
      </c>
      <c r="B45" s="17" t="s">
        <v>54</v>
      </c>
      <c r="C45" s="17" t="s">
        <v>58</v>
      </c>
      <c r="D45" s="17" t="s">
        <v>60</v>
      </c>
      <c r="E45" s="18">
        <f>E46</f>
        <v>136.29</v>
      </c>
      <c r="F45" s="20">
        <f t="shared" si="0"/>
        <v>136.29</v>
      </c>
    </row>
    <row r="46" spans="1:6" ht="15">
      <c r="A46" s="19" t="s">
        <v>53</v>
      </c>
      <c r="B46" s="17" t="s">
        <v>54</v>
      </c>
      <c r="C46" s="17" t="s">
        <v>58</v>
      </c>
      <c r="D46" s="17" t="s">
        <v>61</v>
      </c>
      <c r="E46" s="18">
        <v>136.29</v>
      </c>
      <c r="F46" s="20">
        <f t="shared" si="0"/>
        <v>136.29</v>
      </c>
    </row>
    <row r="47" spans="1:6" ht="15">
      <c r="A47" s="19" t="s">
        <v>53</v>
      </c>
      <c r="B47" s="17" t="s">
        <v>62</v>
      </c>
      <c r="C47" s="17"/>
      <c r="D47" s="17"/>
      <c r="E47" s="18">
        <f>E48+E52</f>
        <v>824.2</v>
      </c>
      <c r="F47" s="20">
        <f t="shared" si="0"/>
        <v>824.2</v>
      </c>
    </row>
    <row r="48" spans="1:6" ht="105">
      <c r="A48" s="16" t="s">
        <v>55</v>
      </c>
      <c r="B48" s="17" t="s">
        <v>62</v>
      </c>
      <c r="C48" s="17" t="s">
        <v>56</v>
      </c>
      <c r="D48" s="17"/>
      <c r="E48" s="18">
        <f>E49</f>
        <v>697.64</v>
      </c>
      <c r="F48" s="20">
        <f t="shared" si="0"/>
        <v>697.64</v>
      </c>
    </row>
    <row r="49" spans="1:6" ht="30">
      <c r="A49" s="16" t="s">
        <v>57</v>
      </c>
      <c r="B49" s="17" t="s">
        <v>62</v>
      </c>
      <c r="C49" s="17" t="s">
        <v>58</v>
      </c>
      <c r="D49" s="17"/>
      <c r="E49" s="18">
        <f>E50</f>
        <v>697.64</v>
      </c>
      <c r="F49" s="20">
        <f t="shared" si="0"/>
        <v>697.64</v>
      </c>
    </row>
    <row r="50" spans="1:6" ht="14.25" customHeight="1">
      <c r="A50" s="19" t="s">
        <v>59</v>
      </c>
      <c r="B50" s="17" t="s">
        <v>62</v>
      </c>
      <c r="C50" s="17" t="s">
        <v>58</v>
      </c>
      <c r="D50" s="17" t="s">
        <v>60</v>
      </c>
      <c r="E50" s="18">
        <f>E51</f>
        <v>697.64</v>
      </c>
      <c r="F50" s="18">
        <f>F51</f>
        <v>697.64</v>
      </c>
    </row>
    <row r="51" spans="1:6" ht="30" customHeight="1">
      <c r="A51" s="19" t="s">
        <v>53</v>
      </c>
      <c r="B51" s="17" t="s">
        <v>62</v>
      </c>
      <c r="C51" s="17" t="s">
        <v>58</v>
      </c>
      <c r="D51" s="17" t="s">
        <v>61</v>
      </c>
      <c r="E51" s="18">
        <v>697.64</v>
      </c>
      <c r="F51" s="20">
        <f t="shared" si="0"/>
        <v>697.64</v>
      </c>
    </row>
    <row r="52" spans="1:7" s="30" customFormat="1" ht="45">
      <c r="A52" s="16" t="s">
        <v>23</v>
      </c>
      <c r="B52" s="17" t="s">
        <v>62</v>
      </c>
      <c r="C52" s="17" t="s">
        <v>24</v>
      </c>
      <c r="D52" s="17"/>
      <c r="E52" s="18">
        <f>E53</f>
        <v>126.56</v>
      </c>
      <c r="F52" s="20">
        <f t="shared" si="0"/>
        <v>126.56</v>
      </c>
      <c r="G52" s="29"/>
    </row>
    <row r="53" spans="1:7" s="30" customFormat="1" ht="45">
      <c r="A53" s="16" t="s">
        <v>25</v>
      </c>
      <c r="B53" s="17" t="s">
        <v>62</v>
      </c>
      <c r="C53" s="17" t="s">
        <v>26</v>
      </c>
      <c r="D53" s="17"/>
      <c r="E53" s="18">
        <f>E54</f>
        <v>126.56</v>
      </c>
      <c r="F53" s="20">
        <f t="shared" si="0"/>
        <v>126.56</v>
      </c>
      <c r="G53" s="29"/>
    </row>
    <row r="54" spans="1:7" s="30" customFormat="1" ht="45">
      <c r="A54" s="19" t="s">
        <v>59</v>
      </c>
      <c r="B54" s="17" t="s">
        <v>62</v>
      </c>
      <c r="C54" s="17" t="s">
        <v>26</v>
      </c>
      <c r="D54" s="17" t="s">
        <v>60</v>
      </c>
      <c r="E54" s="18">
        <f>E55</f>
        <v>126.56</v>
      </c>
      <c r="F54" s="20">
        <f t="shared" si="0"/>
        <v>126.56</v>
      </c>
      <c r="G54" s="29"/>
    </row>
    <row r="55" spans="1:7" s="30" customFormat="1" ht="15">
      <c r="A55" s="19" t="s">
        <v>53</v>
      </c>
      <c r="B55" s="17" t="s">
        <v>62</v>
      </c>
      <c r="C55" s="31" t="s">
        <v>26</v>
      </c>
      <c r="D55" s="31" t="s">
        <v>61</v>
      </c>
      <c r="E55" s="32">
        <v>126.56</v>
      </c>
      <c r="F55" s="20">
        <f t="shared" si="0"/>
        <v>126.56</v>
      </c>
      <c r="G55" s="29"/>
    </row>
    <row r="56" spans="1:6" ht="45">
      <c r="A56" s="19" t="s">
        <v>63</v>
      </c>
      <c r="B56" s="17" t="s">
        <v>64</v>
      </c>
      <c r="C56" s="17"/>
      <c r="D56" s="17"/>
      <c r="E56" s="18">
        <v>1.5</v>
      </c>
      <c r="F56" s="20">
        <f t="shared" si="0"/>
        <v>1.5</v>
      </c>
    </row>
    <row r="57" spans="1:7" ht="45">
      <c r="A57" s="16" t="s">
        <v>65</v>
      </c>
      <c r="B57" s="17" t="s">
        <v>66</v>
      </c>
      <c r="C57" s="17" t="s">
        <v>24</v>
      </c>
      <c r="D57" s="17"/>
      <c r="E57" s="18">
        <v>1.5</v>
      </c>
      <c r="F57" s="20">
        <f t="shared" si="0"/>
        <v>1.5</v>
      </c>
      <c r="G57" s="33"/>
    </row>
    <row r="58" spans="1:6" ht="45">
      <c r="A58" s="16" t="s">
        <v>67</v>
      </c>
      <c r="B58" s="17" t="s">
        <v>66</v>
      </c>
      <c r="C58" s="17" t="s">
        <v>26</v>
      </c>
      <c r="D58" s="17"/>
      <c r="E58" s="18">
        <v>1.5</v>
      </c>
      <c r="F58" s="20">
        <f t="shared" si="0"/>
        <v>1.5</v>
      </c>
    </row>
    <row r="59" spans="1:6" ht="43.5" customHeight="1">
      <c r="A59" s="16" t="s">
        <v>25</v>
      </c>
      <c r="B59" s="17" t="s">
        <v>66</v>
      </c>
      <c r="C59" s="17" t="s">
        <v>26</v>
      </c>
      <c r="D59" s="17" t="s">
        <v>60</v>
      </c>
      <c r="E59" s="18">
        <v>1.5</v>
      </c>
      <c r="F59" s="20">
        <f t="shared" si="0"/>
        <v>1.5</v>
      </c>
    </row>
    <row r="60" spans="1:8" ht="18" customHeight="1">
      <c r="A60" s="34" t="s">
        <v>25</v>
      </c>
      <c r="B60" s="17" t="s">
        <v>66</v>
      </c>
      <c r="C60" s="35" t="s">
        <v>26</v>
      </c>
      <c r="D60" s="35" t="s">
        <v>68</v>
      </c>
      <c r="E60" s="18">
        <v>1.5</v>
      </c>
      <c r="F60" s="20">
        <f t="shared" si="0"/>
        <v>1.5</v>
      </c>
      <c r="H60" s="36"/>
    </row>
    <row r="61" spans="1:8" ht="18" customHeight="1">
      <c r="A61" s="16" t="s">
        <v>69</v>
      </c>
      <c r="B61" s="17" t="s">
        <v>70</v>
      </c>
      <c r="C61" s="17"/>
      <c r="D61" s="17"/>
      <c r="E61" s="37">
        <f>E62</f>
        <v>25</v>
      </c>
      <c r="F61" s="20">
        <f t="shared" si="0"/>
        <v>25</v>
      </c>
      <c r="H61" s="36"/>
    </row>
    <row r="62" spans="1:8" ht="18" customHeight="1">
      <c r="A62" s="16" t="s">
        <v>71</v>
      </c>
      <c r="B62" s="17" t="s">
        <v>72</v>
      </c>
      <c r="C62" s="17"/>
      <c r="D62" s="17"/>
      <c r="E62" s="18">
        <f>E65+E73+E79</f>
        <v>25</v>
      </c>
      <c r="F62" s="20">
        <f t="shared" si="0"/>
        <v>25</v>
      </c>
      <c r="H62" s="36"/>
    </row>
    <row r="63" spans="1:6" ht="45">
      <c r="A63" s="16" t="s">
        <v>73</v>
      </c>
      <c r="B63" s="17" t="s">
        <v>74</v>
      </c>
      <c r="C63" s="17"/>
      <c r="D63" s="17"/>
      <c r="E63" s="18">
        <f>E67+E73+E80</f>
        <v>25</v>
      </c>
      <c r="F63" s="20">
        <f t="shared" si="0"/>
        <v>25</v>
      </c>
    </row>
    <row r="64" spans="1:8" ht="90">
      <c r="A64" s="16" t="s">
        <v>75</v>
      </c>
      <c r="B64" s="17" t="s">
        <v>74</v>
      </c>
      <c r="C64" s="17" t="s">
        <v>76</v>
      </c>
      <c r="D64" s="17"/>
      <c r="E64" s="18">
        <f>E65</f>
        <v>0</v>
      </c>
      <c r="F64" s="20">
        <f t="shared" si="0"/>
        <v>0</v>
      </c>
      <c r="H64" s="36" t="s">
        <v>77</v>
      </c>
    </row>
    <row r="65" spans="1:8" ht="37.5" customHeight="1">
      <c r="A65" s="16" t="s">
        <v>78</v>
      </c>
      <c r="B65" s="17" t="s">
        <v>74</v>
      </c>
      <c r="C65" s="17" t="s">
        <v>79</v>
      </c>
      <c r="D65" s="22"/>
      <c r="E65" s="18">
        <f>E66</f>
        <v>0</v>
      </c>
      <c r="F65" s="20">
        <f t="shared" si="0"/>
        <v>0</v>
      </c>
      <c r="H65" s="36"/>
    </row>
    <row r="66" spans="1:8" ht="18.75" customHeight="1">
      <c r="A66" s="16" t="s">
        <v>80</v>
      </c>
      <c r="B66" s="17" t="s">
        <v>74</v>
      </c>
      <c r="C66" s="17" t="s">
        <v>79</v>
      </c>
      <c r="D66" s="17" t="s">
        <v>81</v>
      </c>
      <c r="E66" s="18">
        <f>E67</f>
        <v>0</v>
      </c>
      <c r="F66" s="20">
        <f t="shared" si="0"/>
        <v>0</v>
      </c>
      <c r="H66" s="36"/>
    </row>
    <row r="67" spans="1:8" ht="15">
      <c r="A67" s="16" t="s">
        <v>82</v>
      </c>
      <c r="B67" s="17" t="s">
        <v>74</v>
      </c>
      <c r="C67" s="17" t="s">
        <v>79</v>
      </c>
      <c r="D67" s="17" t="s">
        <v>83</v>
      </c>
      <c r="E67" s="18"/>
      <c r="F67" s="20">
        <f t="shared" si="0"/>
        <v>0</v>
      </c>
      <c r="H67" s="38"/>
    </row>
    <row r="68" spans="1:6" ht="90">
      <c r="A68" s="16" t="s">
        <v>75</v>
      </c>
      <c r="B68" s="17" t="s">
        <v>74</v>
      </c>
      <c r="C68" s="17" t="s">
        <v>84</v>
      </c>
      <c r="D68" s="17"/>
      <c r="E68" s="18">
        <f>E69</f>
        <v>0</v>
      </c>
      <c r="F68" s="20">
        <f t="shared" si="0"/>
        <v>0</v>
      </c>
    </row>
    <row r="69" spans="1:6" ht="45">
      <c r="A69" s="16" t="s">
        <v>78</v>
      </c>
      <c r="B69" s="17" t="s">
        <v>74</v>
      </c>
      <c r="C69" s="17" t="s">
        <v>85</v>
      </c>
      <c r="D69" s="22"/>
      <c r="E69" s="18"/>
      <c r="F69" s="20">
        <f t="shared" si="0"/>
        <v>0</v>
      </c>
    </row>
    <row r="70" spans="1:6" ht="15">
      <c r="A70" s="16" t="s">
        <v>80</v>
      </c>
      <c r="B70" s="17" t="s">
        <v>74</v>
      </c>
      <c r="C70" s="17" t="s">
        <v>85</v>
      </c>
      <c r="D70" s="17" t="s">
        <v>81</v>
      </c>
      <c r="E70" s="18"/>
      <c r="F70" s="20">
        <f t="shared" si="0"/>
        <v>0</v>
      </c>
    </row>
    <row r="71" spans="1:6" ht="15">
      <c r="A71" s="16" t="s">
        <v>82</v>
      </c>
      <c r="B71" s="17" t="s">
        <v>74</v>
      </c>
      <c r="C71" s="17" t="s">
        <v>86</v>
      </c>
      <c r="D71" s="17" t="s">
        <v>83</v>
      </c>
      <c r="E71" s="18"/>
      <c r="F71" s="20">
        <f t="shared" si="0"/>
        <v>0</v>
      </c>
    </row>
    <row r="72" spans="1:6" ht="19.5" customHeight="1">
      <c r="A72" s="16" t="s">
        <v>87</v>
      </c>
      <c r="B72" s="17" t="s">
        <v>88</v>
      </c>
      <c r="C72" s="17"/>
      <c r="D72" s="17"/>
      <c r="E72" s="18"/>
      <c r="F72" s="20">
        <f t="shared" si="0"/>
        <v>0</v>
      </c>
    </row>
    <row r="73" spans="1:6" ht="19.5" customHeight="1">
      <c r="A73" s="16" t="s">
        <v>89</v>
      </c>
      <c r="B73" s="17" t="s">
        <v>90</v>
      </c>
      <c r="C73" s="17"/>
      <c r="D73" s="17"/>
      <c r="E73" s="18"/>
      <c r="F73" s="20">
        <f t="shared" si="0"/>
        <v>0</v>
      </c>
    </row>
    <row r="74" spans="1:6" ht="19.5" customHeight="1">
      <c r="A74" s="16" t="s">
        <v>91</v>
      </c>
      <c r="B74" s="17" t="s">
        <v>90</v>
      </c>
      <c r="C74" s="17" t="s">
        <v>24</v>
      </c>
      <c r="D74" s="17"/>
      <c r="E74" s="18"/>
      <c r="F74" s="20">
        <f t="shared" si="0"/>
        <v>0</v>
      </c>
    </row>
    <row r="75" spans="1:6" ht="45">
      <c r="A75" s="16" t="s">
        <v>78</v>
      </c>
      <c r="B75" s="17" t="s">
        <v>90</v>
      </c>
      <c r="C75" s="17" t="s">
        <v>26</v>
      </c>
      <c r="D75" s="17"/>
      <c r="E75" s="18"/>
      <c r="F75" s="20">
        <f t="shared" si="0"/>
        <v>0</v>
      </c>
    </row>
    <row r="76" spans="1:6" ht="15">
      <c r="A76" s="16" t="s">
        <v>80</v>
      </c>
      <c r="B76" s="17" t="s">
        <v>90</v>
      </c>
      <c r="C76" s="17" t="s">
        <v>26</v>
      </c>
      <c r="D76" s="17" t="s">
        <v>81</v>
      </c>
      <c r="E76" s="18"/>
      <c r="F76" s="20">
        <f aca="true" t="shared" si="1" ref="F76:F139">E76</f>
        <v>0</v>
      </c>
    </row>
    <row r="77" spans="1:6" ht="15">
      <c r="A77" s="16" t="s">
        <v>82</v>
      </c>
      <c r="B77" s="17" t="s">
        <v>90</v>
      </c>
      <c r="C77" s="17" t="s">
        <v>26</v>
      </c>
      <c r="D77" s="17" t="s">
        <v>83</v>
      </c>
      <c r="E77" s="18"/>
      <c r="F77" s="20">
        <f t="shared" si="1"/>
        <v>0</v>
      </c>
    </row>
    <row r="78" spans="1:6" ht="30">
      <c r="A78" s="16" t="s">
        <v>92</v>
      </c>
      <c r="B78" s="39" t="s">
        <v>88</v>
      </c>
      <c r="C78" s="22"/>
      <c r="D78" s="17"/>
      <c r="E78" s="40">
        <f>E81</f>
        <v>25</v>
      </c>
      <c r="F78" s="20">
        <f t="shared" si="1"/>
        <v>25</v>
      </c>
    </row>
    <row r="79" spans="1:6" ht="30">
      <c r="A79" s="16" t="s">
        <v>93</v>
      </c>
      <c r="B79" s="17" t="s">
        <v>94</v>
      </c>
      <c r="C79" s="22"/>
      <c r="D79" s="17"/>
      <c r="E79" s="40">
        <f>E81</f>
        <v>25</v>
      </c>
      <c r="F79" s="20">
        <f t="shared" si="1"/>
        <v>25</v>
      </c>
    </row>
    <row r="80" spans="1:6" ht="60">
      <c r="A80" s="16" t="s">
        <v>91</v>
      </c>
      <c r="B80" s="17" t="s">
        <v>94</v>
      </c>
      <c r="C80" s="17" t="s">
        <v>24</v>
      </c>
      <c r="D80" s="17"/>
      <c r="E80" s="18">
        <f>E81</f>
        <v>25</v>
      </c>
      <c r="F80" s="20">
        <f t="shared" si="1"/>
        <v>25</v>
      </c>
    </row>
    <row r="81" spans="1:6" ht="18.75" customHeight="1">
      <c r="A81" s="16" t="s">
        <v>78</v>
      </c>
      <c r="B81" s="17" t="s">
        <v>94</v>
      </c>
      <c r="C81" s="17" t="s">
        <v>26</v>
      </c>
      <c r="D81" s="17"/>
      <c r="E81" s="18">
        <f>E82</f>
        <v>25</v>
      </c>
      <c r="F81" s="20">
        <f t="shared" si="1"/>
        <v>25</v>
      </c>
    </row>
    <row r="82" spans="1:6" ht="24.75" customHeight="1">
      <c r="A82" s="16" t="s">
        <v>95</v>
      </c>
      <c r="B82" s="17" t="s">
        <v>94</v>
      </c>
      <c r="C82" s="17" t="s">
        <v>26</v>
      </c>
      <c r="D82" s="17" t="s">
        <v>96</v>
      </c>
      <c r="E82" s="18">
        <f>E83</f>
        <v>25</v>
      </c>
      <c r="F82" s="20">
        <f t="shared" si="1"/>
        <v>25</v>
      </c>
    </row>
    <row r="83" spans="1:6" ht="23.25" customHeight="1">
      <c r="A83" s="16" t="s">
        <v>97</v>
      </c>
      <c r="B83" s="17" t="s">
        <v>94</v>
      </c>
      <c r="C83" s="17" t="s">
        <v>26</v>
      </c>
      <c r="D83" s="17" t="s">
        <v>98</v>
      </c>
      <c r="E83" s="18">
        <v>25</v>
      </c>
      <c r="F83" s="20">
        <f t="shared" si="1"/>
        <v>25</v>
      </c>
    </row>
    <row r="84" spans="1:6" ht="17.25" customHeight="1">
      <c r="A84" s="16" t="s">
        <v>99</v>
      </c>
      <c r="B84" s="17" t="s">
        <v>100</v>
      </c>
      <c r="C84" s="17"/>
      <c r="D84" s="17"/>
      <c r="E84" s="18">
        <f>E85+E91+E103+E109+E119+E154</f>
        <v>3046.04</v>
      </c>
      <c r="F84" s="18">
        <f>F85+F91+F103+F109+F119+F154</f>
        <v>2942.04</v>
      </c>
    </row>
    <row r="85" spans="1:6" ht="21" customHeight="1">
      <c r="A85" s="16" t="s">
        <v>101</v>
      </c>
      <c r="B85" s="17" t="s">
        <v>102</v>
      </c>
      <c r="C85" s="17"/>
      <c r="D85" s="17"/>
      <c r="E85" s="18">
        <f>E86</f>
        <v>2</v>
      </c>
      <c r="F85" s="20">
        <f t="shared" si="1"/>
        <v>2</v>
      </c>
    </row>
    <row r="86" spans="1:6" ht="22.5" customHeight="1">
      <c r="A86" s="16" t="s">
        <v>103</v>
      </c>
      <c r="B86" s="17" t="s">
        <v>104</v>
      </c>
      <c r="C86" s="17"/>
      <c r="D86" s="17"/>
      <c r="E86" s="18">
        <f>E87</f>
        <v>2</v>
      </c>
      <c r="F86" s="20">
        <f t="shared" si="1"/>
        <v>2</v>
      </c>
    </row>
    <row r="87" spans="1:6" ht="18" customHeight="1">
      <c r="A87" s="16" t="s">
        <v>105</v>
      </c>
      <c r="B87" s="17" t="s">
        <v>104</v>
      </c>
      <c r="C87" s="17" t="s">
        <v>106</v>
      </c>
      <c r="D87" s="17"/>
      <c r="E87" s="18">
        <f>E88</f>
        <v>2</v>
      </c>
      <c r="F87" s="20">
        <f t="shared" si="1"/>
        <v>2</v>
      </c>
    </row>
    <row r="88" spans="1:6" ht="19.5" customHeight="1">
      <c r="A88" s="16" t="s">
        <v>107</v>
      </c>
      <c r="B88" s="17" t="s">
        <v>104</v>
      </c>
      <c r="C88" s="17" t="s">
        <v>108</v>
      </c>
      <c r="D88" s="17"/>
      <c r="E88" s="18">
        <f>E89</f>
        <v>2</v>
      </c>
      <c r="F88" s="20">
        <f t="shared" si="1"/>
        <v>2</v>
      </c>
    </row>
    <row r="89" spans="1:6" ht="37.5" customHeight="1">
      <c r="A89" s="16" t="s">
        <v>109</v>
      </c>
      <c r="B89" s="17" t="s">
        <v>104</v>
      </c>
      <c r="C89" s="17" t="s">
        <v>108</v>
      </c>
      <c r="D89" s="17" t="s">
        <v>110</v>
      </c>
      <c r="E89" s="18">
        <f>E90</f>
        <v>2</v>
      </c>
      <c r="F89" s="20">
        <f t="shared" si="1"/>
        <v>2</v>
      </c>
    </row>
    <row r="90" spans="1:6" ht="37.5" customHeight="1">
      <c r="A90" s="16" t="s">
        <v>111</v>
      </c>
      <c r="B90" s="17" t="s">
        <v>104</v>
      </c>
      <c r="C90" s="17" t="s">
        <v>108</v>
      </c>
      <c r="D90" s="17" t="s">
        <v>112</v>
      </c>
      <c r="E90" s="18">
        <v>2</v>
      </c>
      <c r="F90" s="20">
        <f t="shared" si="1"/>
        <v>2</v>
      </c>
    </row>
    <row r="91" spans="1:6" ht="37.5" customHeight="1">
      <c r="A91" s="16" t="s">
        <v>101</v>
      </c>
      <c r="B91" s="41" t="s">
        <v>113</v>
      </c>
      <c r="C91" s="17"/>
      <c r="D91" s="17"/>
      <c r="E91" s="18">
        <f>E92+E95+E98</f>
        <v>43.13</v>
      </c>
      <c r="F91" s="20">
        <f t="shared" si="1"/>
        <v>43.13</v>
      </c>
    </row>
    <row r="92" spans="1:6" ht="15.75" customHeight="1">
      <c r="A92" s="16" t="s">
        <v>114</v>
      </c>
      <c r="B92" s="17" t="s">
        <v>115</v>
      </c>
      <c r="C92" s="17" t="s">
        <v>76</v>
      </c>
      <c r="D92" s="17"/>
      <c r="E92" s="18">
        <f>E93</f>
        <v>25.23</v>
      </c>
      <c r="F92" s="20">
        <f t="shared" si="1"/>
        <v>25.23</v>
      </c>
    </row>
    <row r="93" spans="1:6" ht="16.5" customHeight="1">
      <c r="A93" s="16" t="s">
        <v>116</v>
      </c>
      <c r="B93" s="17" t="s">
        <v>115</v>
      </c>
      <c r="C93" s="17" t="s">
        <v>76</v>
      </c>
      <c r="D93" s="17" t="s">
        <v>110</v>
      </c>
      <c r="E93" s="18">
        <f>E94</f>
        <v>25.23</v>
      </c>
      <c r="F93" s="20">
        <f t="shared" si="1"/>
        <v>25.23</v>
      </c>
    </row>
    <row r="94" spans="1:7" ht="15">
      <c r="A94" s="34" t="s">
        <v>116</v>
      </c>
      <c r="B94" s="17" t="s">
        <v>115</v>
      </c>
      <c r="C94" s="17" t="s">
        <v>79</v>
      </c>
      <c r="D94" s="17" t="s">
        <v>117</v>
      </c>
      <c r="E94" s="18">
        <f>25.23</f>
        <v>25.23</v>
      </c>
      <c r="F94" s="20">
        <f t="shared" si="1"/>
        <v>25.23</v>
      </c>
      <c r="G94" s="38"/>
    </row>
    <row r="95" spans="1:6" ht="30">
      <c r="A95" s="16" t="s">
        <v>118</v>
      </c>
      <c r="B95" s="17" t="s">
        <v>119</v>
      </c>
      <c r="C95" s="17" t="s">
        <v>76</v>
      </c>
      <c r="D95" s="17"/>
      <c r="E95" s="18">
        <f>E96</f>
        <v>13</v>
      </c>
      <c r="F95" s="20">
        <f t="shared" si="1"/>
        <v>13</v>
      </c>
    </row>
    <row r="96" spans="1:6" ht="15">
      <c r="A96" s="16" t="s">
        <v>116</v>
      </c>
      <c r="B96" s="17" t="s">
        <v>119</v>
      </c>
      <c r="C96" s="17" t="s">
        <v>76</v>
      </c>
      <c r="D96" s="17" t="s">
        <v>110</v>
      </c>
      <c r="E96" s="18">
        <f>E97</f>
        <v>13</v>
      </c>
      <c r="F96" s="20">
        <f t="shared" si="1"/>
        <v>13</v>
      </c>
    </row>
    <row r="97" spans="1:6" ht="31.5" customHeight="1">
      <c r="A97" s="16" t="s">
        <v>116</v>
      </c>
      <c r="B97" s="17" t="s">
        <v>119</v>
      </c>
      <c r="C97" s="17" t="s">
        <v>79</v>
      </c>
      <c r="D97" s="17" t="s">
        <v>117</v>
      </c>
      <c r="E97" s="18">
        <v>13</v>
      </c>
      <c r="F97" s="20">
        <f t="shared" si="1"/>
        <v>13</v>
      </c>
    </row>
    <row r="98" spans="1:6" ht="31.5" customHeight="1">
      <c r="A98" s="16" t="s">
        <v>120</v>
      </c>
      <c r="B98" s="17" t="s">
        <v>121</v>
      </c>
      <c r="C98" s="17"/>
      <c r="D98" s="17"/>
      <c r="E98" s="18">
        <f>E99</f>
        <v>4.9</v>
      </c>
      <c r="F98" s="20">
        <f t="shared" si="1"/>
        <v>4.9</v>
      </c>
    </row>
    <row r="99" spans="1:6" ht="31.5" customHeight="1">
      <c r="A99" s="16" t="s">
        <v>23</v>
      </c>
      <c r="B99" s="17" t="s">
        <v>121</v>
      </c>
      <c r="C99" s="17" t="s">
        <v>24</v>
      </c>
      <c r="D99" s="17"/>
      <c r="E99" s="18">
        <f>E100</f>
        <v>4.9</v>
      </c>
      <c r="F99" s="20">
        <f t="shared" si="1"/>
        <v>4.9</v>
      </c>
    </row>
    <row r="100" spans="1:6" ht="25.5" customHeight="1" hidden="1">
      <c r="A100" s="16" t="s">
        <v>25</v>
      </c>
      <c r="B100" s="17" t="s">
        <v>121</v>
      </c>
      <c r="C100" s="17" t="s">
        <v>26</v>
      </c>
      <c r="D100" s="17"/>
      <c r="E100" s="18">
        <f>E101</f>
        <v>4.9</v>
      </c>
      <c r="F100" s="20">
        <f t="shared" si="1"/>
        <v>4.9</v>
      </c>
    </row>
    <row r="101" spans="1:6" ht="38.25" customHeight="1" hidden="1">
      <c r="A101" s="16" t="s">
        <v>109</v>
      </c>
      <c r="B101" s="17" t="s">
        <v>121</v>
      </c>
      <c r="C101" s="17" t="s">
        <v>26</v>
      </c>
      <c r="D101" s="17" t="s">
        <v>110</v>
      </c>
      <c r="E101" s="18">
        <f>E102</f>
        <v>4.9</v>
      </c>
      <c r="F101" s="20">
        <f t="shared" si="1"/>
        <v>4.9</v>
      </c>
    </row>
    <row r="102" spans="1:6" ht="76.5" customHeight="1" hidden="1">
      <c r="A102" s="16" t="s">
        <v>122</v>
      </c>
      <c r="B102" s="17" t="s">
        <v>121</v>
      </c>
      <c r="C102" s="17" t="s">
        <v>26</v>
      </c>
      <c r="D102" s="17" t="s">
        <v>117</v>
      </c>
      <c r="E102" s="18">
        <v>4.9</v>
      </c>
      <c r="F102" s="20">
        <f t="shared" si="1"/>
        <v>4.9</v>
      </c>
    </row>
    <row r="103" spans="1:6" ht="51" customHeight="1" hidden="1">
      <c r="A103" s="42" t="s">
        <v>123</v>
      </c>
      <c r="B103" s="26" t="s">
        <v>124</v>
      </c>
      <c r="C103" s="17"/>
      <c r="D103" s="17"/>
      <c r="E103" s="18">
        <f>E104</f>
        <v>729.2</v>
      </c>
      <c r="F103" s="20">
        <f t="shared" si="1"/>
        <v>729.2</v>
      </c>
    </row>
    <row r="104" spans="1:6" s="43" customFormat="1" ht="15">
      <c r="A104" s="16" t="s">
        <v>125</v>
      </c>
      <c r="B104" s="17" t="s">
        <v>126</v>
      </c>
      <c r="C104" s="17"/>
      <c r="D104" s="17"/>
      <c r="E104" s="18">
        <f>E105</f>
        <v>729.2</v>
      </c>
      <c r="F104" s="20">
        <f t="shared" si="1"/>
        <v>729.2</v>
      </c>
    </row>
    <row r="105" spans="1:6" ht="105">
      <c r="A105" s="16" t="s">
        <v>55</v>
      </c>
      <c r="B105" s="17" t="s">
        <v>126</v>
      </c>
      <c r="C105" s="17" t="s">
        <v>56</v>
      </c>
      <c r="D105" s="17"/>
      <c r="E105" s="18">
        <f>E106</f>
        <v>729.2</v>
      </c>
      <c r="F105" s="20">
        <f t="shared" si="1"/>
        <v>729.2</v>
      </c>
    </row>
    <row r="106" spans="1:6" ht="75">
      <c r="A106" s="16" t="s">
        <v>127</v>
      </c>
      <c r="B106" s="17" t="s">
        <v>126</v>
      </c>
      <c r="C106" s="17" t="s">
        <v>58</v>
      </c>
      <c r="D106" s="17"/>
      <c r="E106" s="18">
        <f>E107</f>
        <v>729.2</v>
      </c>
      <c r="F106" s="20">
        <f t="shared" si="1"/>
        <v>729.2</v>
      </c>
    </row>
    <row r="107" spans="1:6" ht="15">
      <c r="A107" s="16" t="s">
        <v>109</v>
      </c>
      <c r="B107" s="17" t="s">
        <v>126</v>
      </c>
      <c r="C107" s="17" t="s">
        <v>58</v>
      </c>
      <c r="D107" s="17" t="s">
        <v>110</v>
      </c>
      <c r="E107" s="18">
        <f>E108</f>
        <v>729.2</v>
      </c>
      <c r="F107" s="20">
        <f t="shared" si="1"/>
        <v>729.2</v>
      </c>
    </row>
    <row r="108" spans="1:6" ht="60">
      <c r="A108" s="16" t="s">
        <v>128</v>
      </c>
      <c r="B108" s="17" t="s">
        <v>126</v>
      </c>
      <c r="C108" s="17" t="s">
        <v>58</v>
      </c>
      <c r="D108" s="17" t="s">
        <v>129</v>
      </c>
      <c r="E108" s="18">
        <v>729.2</v>
      </c>
      <c r="F108" s="20">
        <f t="shared" si="1"/>
        <v>729.2</v>
      </c>
    </row>
    <row r="109" spans="1:6" ht="30">
      <c r="A109" s="16" t="s">
        <v>130</v>
      </c>
      <c r="B109" s="17" t="s">
        <v>113</v>
      </c>
      <c r="C109" s="17"/>
      <c r="D109" s="17"/>
      <c r="E109" s="18">
        <f>E110</f>
        <v>104</v>
      </c>
      <c r="F109" s="20">
        <v>0</v>
      </c>
    </row>
    <row r="110" spans="1:6" ht="27" customHeight="1">
      <c r="A110" s="16" t="s">
        <v>131</v>
      </c>
      <c r="B110" s="17" t="s">
        <v>132</v>
      </c>
      <c r="C110" s="17"/>
      <c r="D110" s="17"/>
      <c r="E110" s="18">
        <f>E114+E118</f>
        <v>104</v>
      </c>
      <c r="F110" s="20">
        <v>0</v>
      </c>
    </row>
    <row r="111" spans="1:6" ht="105">
      <c r="A111" s="16" t="s">
        <v>55</v>
      </c>
      <c r="B111" s="17" t="s">
        <v>132</v>
      </c>
      <c r="C111" s="17" t="s">
        <v>56</v>
      </c>
      <c r="D111" s="17"/>
      <c r="E111" s="18">
        <f>E112</f>
        <v>97.7</v>
      </c>
      <c r="F111" s="20">
        <v>0</v>
      </c>
    </row>
    <row r="112" spans="1:7" ht="60">
      <c r="A112" s="16" t="s">
        <v>133</v>
      </c>
      <c r="B112" s="17" t="s">
        <v>132</v>
      </c>
      <c r="C112" s="17" t="s">
        <v>58</v>
      </c>
      <c r="D112" s="17"/>
      <c r="E112" s="18">
        <f>E113</f>
        <v>97.7</v>
      </c>
      <c r="F112" s="20">
        <v>0</v>
      </c>
      <c r="G112" s="29"/>
    </row>
    <row r="113" spans="1:7" ht="15">
      <c r="A113" s="16" t="s">
        <v>134</v>
      </c>
      <c r="B113" s="17" t="s">
        <v>132</v>
      </c>
      <c r="C113" s="17" t="s">
        <v>58</v>
      </c>
      <c r="D113" s="17" t="s">
        <v>135</v>
      </c>
      <c r="E113" s="18">
        <f>E114</f>
        <v>97.7</v>
      </c>
      <c r="F113" s="20">
        <v>0</v>
      </c>
      <c r="G113" s="29"/>
    </row>
    <row r="114" spans="1:7" ht="30">
      <c r="A114" s="16" t="s">
        <v>136</v>
      </c>
      <c r="B114" s="17" t="s">
        <v>132</v>
      </c>
      <c r="C114" s="17" t="s">
        <v>58</v>
      </c>
      <c r="D114" s="17" t="s">
        <v>137</v>
      </c>
      <c r="E114" s="18">
        <v>97.7</v>
      </c>
      <c r="F114" s="20">
        <v>0</v>
      </c>
      <c r="G114" s="29"/>
    </row>
    <row r="115" spans="1:7" ht="45">
      <c r="A115" s="16" t="s">
        <v>23</v>
      </c>
      <c r="B115" s="17" t="s">
        <v>132</v>
      </c>
      <c r="C115" s="17" t="s">
        <v>24</v>
      </c>
      <c r="D115" s="17"/>
      <c r="E115" s="18">
        <f>E116</f>
        <v>6.3</v>
      </c>
      <c r="F115" s="20">
        <v>0</v>
      </c>
      <c r="G115" s="29"/>
    </row>
    <row r="116" spans="1:7" ht="45">
      <c r="A116" s="16" t="s">
        <v>25</v>
      </c>
      <c r="B116" s="17" t="s">
        <v>132</v>
      </c>
      <c r="C116" s="17" t="s">
        <v>26</v>
      </c>
      <c r="D116" s="17"/>
      <c r="E116" s="18">
        <f>E117</f>
        <v>6.3</v>
      </c>
      <c r="F116" s="20">
        <v>0</v>
      </c>
      <c r="G116" s="29"/>
    </row>
    <row r="117" spans="1:10" ht="15">
      <c r="A117" s="16" t="s">
        <v>134</v>
      </c>
      <c r="B117" s="17" t="s">
        <v>132</v>
      </c>
      <c r="C117" s="17" t="s">
        <v>26</v>
      </c>
      <c r="D117" s="17" t="s">
        <v>135</v>
      </c>
      <c r="E117" s="18">
        <f>E118</f>
        <v>6.3</v>
      </c>
      <c r="F117" s="20">
        <v>0</v>
      </c>
      <c r="G117" s="29"/>
      <c r="J117" s="21"/>
    </row>
    <row r="118" spans="1:10" ht="30">
      <c r="A118" s="16" t="s">
        <v>136</v>
      </c>
      <c r="B118" s="17" t="s">
        <v>132</v>
      </c>
      <c r="C118" s="17" t="s">
        <v>26</v>
      </c>
      <c r="D118" s="17" t="s">
        <v>137</v>
      </c>
      <c r="E118" s="18">
        <v>6.3</v>
      </c>
      <c r="F118" s="20">
        <v>0</v>
      </c>
      <c r="G118" s="29"/>
      <c r="J118" s="21"/>
    </row>
    <row r="119" spans="1:10" ht="30">
      <c r="A119" s="16" t="s">
        <v>138</v>
      </c>
      <c r="B119" s="17" t="s">
        <v>139</v>
      </c>
      <c r="C119" s="17"/>
      <c r="D119" s="17"/>
      <c r="E119" s="18">
        <f>E120+E136+E131+E130</f>
        <v>2155.71</v>
      </c>
      <c r="F119" s="20">
        <f t="shared" si="1"/>
        <v>2155.71</v>
      </c>
      <c r="G119" s="29"/>
      <c r="J119" s="21"/>
    </row>
    <row r="120" spans="1:10" ht="30">
      <c r="A120" s="16" t="s">
        <v>140</v>
      </c>
      <c r="B120" s="17" t="s">
        <v>141</v>
      </c>
      <c r="C120" s="17"/>
      <c r="D120" s="17"/>
      <c r="E120" s="18">
        <f>E121</f>
        <v>1823.92</v>
      </c>
      <c r="F120" s="20">
        <f t="shared" si="1"/>
        <v>1823.92</v>
      </c>
      <c r="G120" s="29"/>
      <c r="J120" s="21"/>
    </row>
    <row r="121" spans="1:10" ht="105">
      <c r="A121" s="16" t="s">
        <v>55</v>
      </c>
      <c r="B121" s="17" t="s">
        <v>141</v>
      </c>
      <c r="C121" s="17" t="s">
        <v>56</v>
      </c>
      <c r="D121" s="17"/>
      <c r="E121" s="18">
        <f>E122+E125</f>
        <v>1823.92</v>
      </c>
      <c r="F121" s="20">
        <f t="shared" si="1"/>
        <v>1823.92</v>
      </c>
      <c r="G121" s="29"/>
      <c r="J121" s="21"/>
    </row>
    <row r="122" spans="1:10" ht="45">
      <c r="A122" s="16" t="s">
        <v>142</v>
      </c>
      <c r="B122" s="17" t="s">
        <v>141</v>
      </c>
      <c r="C122" s="17" t="s">
        <v>58</v>
      </c>
      <c r="D122" s="17"/>
      <c r="E122" s="18">
        <f>E123</f>
        <v>1279.665</v>
      </c>
      <c r="F122" s="20">
        <f t="shared" si="1"/>
        <v>1279.665</v>
      </c>
      <c r="G122" s="29"/>
      <c r="J122" s="21"/>
    </row>
    <row r="123" spans="1:7" ht="15">
      <c r="A123" s="16" t="s">
        <v>109</v>
      </c>
      <c r="B123" s="17" t="s">
        <v>141</v>
      </c>
      <c r="C123" s="17" t="s">
        <v>58</v>
      </c>
      <c r="D123" s="17" t="s">
        <v>110</v>
      </c>
      <c r="E123" s="18">
        <f>E124</f>
        <v>1279.665</v>
      </c>
      <c r="F123" s="20">
        <f t="shared" si="1"/>
        <v>1279.665</v>
      </c>
      <c r="G123" s="29"/>
    </row>
    <row r="124" spans="1:7" ht="90">
      <c r="A124" s="16" t="s">
        <v>143</v>
      </c>
      <c r="B124" s="17" t="s">
        <v>141</v>
      </c>
      <c r="C124" s="17" t="s">
        <v>58</v>
      </c>
      <c r="D124" s="17" t="s">
        <v>144</v>
      </c>
      <c r="E124" s="18">
        <v>1279.665</v>
      </c>
      <c r="F124" s="20">
        <f t="shared" si="1"/>
        <v>1279.665</v>
      </c>
      <c r="G124" s="29"/>
    </row>
    <row r="125" spans="1:7" ht="45">
      <c r="A125" s="16" t="s">
        <v>23</v>
      </c>
      <c r="B125" s="17" t="s">
        <v>141</v>
      </c>
      <c r="C125" s="17" t="s">
        <v>24</v>
      </c>
      <c r="D125" s="17"/>
      <c r="E125" s="18">
        <f>E126</f>
        <v>544.255</v>
      </c>
      <c r="F125" s="20">
        <f t="shared" si="1"/>
        <v>544.255</v>
      </c>
      <c r="G125" s="29"/>
    </row>
    <row r="126" spans="1:7" ht="45">
      <c r="A126" s="16" t="s">
        <v>145</v>
      </c>
      <c r="B126" s="17" t="s">
        <v>141</v>
      </c>
      <c r="C126" s="17" t="s">
        <v>26</v>
      </c>
      <c r="D126" s="17"/>
      <c r="E126" s="18">
        <f>E127</f>
        <v>544.255</v>
      </c>
      <c r="F126" s="20">
        <f t="shared" si="1"/>
        <v>544.255</v>
      </c>
      <c r="G126" s="29"/>
    </row>
    <row r="127" spans="1:6" ht="40.5" customHeight="1" hidden="1">
      <c r="A127" s="16" t="s">
        <v>109</v>
      </c>
      <c r="B127" s="17" t="s">
        <v>141</v>
      </c>
      <c r="C127" s="17" t="s">
        <v>26</v>
      </c>
      <c r="D127" s="17" t="s">
        <v>110</v>
      </c>
      <c r="E127" s="18">
        <f>E128</f>
        <v>544.255</v>
      </c>
      <c r="F127" s="20">
        <f t="shared" si="1"/>
        <v>544.255</v>
      </c>
    </row>
    <row r="128" spans="1:6" ht="40.5" customHeight="1" hidden="1">
      <c r="A128" s="16" t="s">
        <v>143</v>
      </c>
      <c r="B128" s="17" t="s">
        <v>141</v>
      </c>
      <c r="C128" s="17" t="s">
        <v>26</v>
      </c>
      <c r="D128" s="17" t="s">
        <v>144</v>
      </c>
      <c r="E128" s="18">
        <v>544.255</v>
      </c>
      <c r="F128" s="20">
        <f t="shared" si="1"/>
        <v>544.255</v>
      </c>
    </row>
    <row r="129" spans="1:6" ht="40.5" customHeight="1" hidden="1">
      <c r="A129" s="16" t="s">
        <v>105</v>
      </c>
      <c r="B129" s="17" t="s">
        <v>141</v>
      </c>
      <c r="C129" s="17" t="s">
        <v>106</v>
      </c>
      <c r="D129" s="17"/>
      <c r="E129" s="18">
        <v>5</v>
      </c>
      <c r="F129" s="20">
        <f t="shared" si="1"/>
        <v>5</v>
      </c>
    </row>
    <row r="130" spans="1:6" ht="40.5" customHeight="1" hidden="1">
      <c r="A130" s="16" t="s">
        <v>146</v>
      </c>
      <c r="B130" s="17" t="s">
        <v>141</v>
      </c>
      <c r="C130" s="17" t="s">
        <v>147</v>
      </c>
      <c r="D130" s="17" t="s">
        <v>144</v>
      </c>
      <c r="E130" s="18">
        <v>5</v>
      </c>
      <c r="F130" s="20">
        <f t="shared" si="1"/>
        <v>5</v>
      </c>
    </row>
    <row r="131" spans="1:6" ht="40.5" customHeight="1" hidden="1">
      <c r="A131" s="16" t="s">
        <v>148</v>
      </c>
      <c r="B131" s="17" t="s">
        <v>149</v>
      </c>
      <c r="C131" s="17"/>
      <c r="D131" s="17"/>
      <c r="E131" s="18">
        <f>E133</f>
        <v>41.25</v>
      </c>
      <c r="F131" s="20">
        <f t="shared" si="1"/>
        <v>41.25</v>
      </c>
    </row>
    <row r="132" spans="1:6" ht="40.5" customHeight="1" hidden="1">
      <c r="A132" s="16" t="s">
        <v>55</v>
      </c>
      <c r="B132" s="17" t="s">
        <v>149</v>
      </c>
      <c r="C132" s="17" t="s">
        <v>56</v>
      </c>
      <c r="D132" s="17"/>
      <c r="E132" s="18">
        <f>E133</f>
        <v>41.25</v>
      </c>
      <c r="F132" s="20">
        <f t="shared" si="1"/>
        <v>41.25</v>
      </c>
    </row>
    <row r="133" spans="1:6" ht="32.25" customHeight="1" hidden="1">
      <c r="A133" s="16" t="s">
        <v>150</v>
      </c>
      <c r="B133" s="17" t="s">
        <v>149</v>
      </c>
      <c r="C133" s="17" t="s">
        <v>58</v>
      </c>
      <c r="D133" s="17"/>
      <c r="E133" s="18">
        <f>E134</f>
        <v>41.25</v>
      </c>
      <c r="F133" s="20">
        <f t="shared" si="1"/>
        <v>41.25</v>
      </c>
    </row>
    <row r="134" spans="1:6" ht="62.25" customHeight="1" hidden="1">
      <c r="A134" s="16" t="s">
        <v>109</v>
      </c>
      <c r="B134" s="17" t="s">
        <v>149</v>
      </c>
      <c r="C134" s="17" t="s">
        <v>58</v>
      </c>
      <c r="D134" s="17" t="s">
        <v>110</v>
      </c>
      <c r="E134" s="18">
        <f>E135</f>
        <v>41.25</v>
      </c>
      <c r="F134" s="20">
        <f t="shared" si="1"/>
        <v>41.25</v>
      </c>
    </row>
    <row r="135" spans="1:6" ht="33" customHeight="1" hidden="1">
      <c r="A135" s="16" t="s">
        <v>143</v>
      </c>
      <c r="B135" s="17" t="s">
        <v>149</v>
      </c>
      <c r="C135" s="17" t="s">
        <v>58</v>
      </c>
      <c r="D135" s="17" t="s">
        <v>144</v>
      </c>
      <c r="E135" s="18">
        <v>41.25</v>
      </c>
      <c r="F135" s="20">
        <f t="shared" si="1"/>
        <v>41.25</v>
      </c>
    </row>
    <row r="136" spans="1:6" ht="33" customHeight="1" hidden="1">
      <c r="A136" s="16" t="s">
        <v>148</v>
      </c>
      <c r="B136" s="17" t="s">
        <v>151</v>
      </c>
      <c r="C136" s="17"/>
      <c r="D136" s="17"/>
      <c r="E136" s="18">
        <f>E138</f>
        <v>285.54</v>
      </c>
      <c r="F136" s="20">
        <f t="shared" si="1"/>
        <v>285.54</v>
      </c>
    </row>
    <row r="137" spans="1:6" ht="33" customHeight="1" hidden="1">
      <c r="A137" s="16" t="s">
        <v>55</v>
      </c>
      <c r="B137" s="17" t="s">
        <v>151</v>
      </c>
      <c r="C137" s="17" t="s">
        <v>56</v>
      </c>
      <c r="D137" s="17"/>
      <c r="E137" s="18">
        <f>E138</f>
        <v>285.54</v>
      </c>
      <c r="F137" s="20">
        <f t="shared" si="1"/>
        <v>285.54</v>
      </c>
    </row>
    <row r="138" spans="1:6" ht="33" customHeight="1" hidden="1">
      <c r="A138" s="16" t="s">
        <v>150</v>
      </c>
      <c r="B138" s="17" t="s">
        <v>151</v>
      </c>
      <c r="C138" s="17" t="s">
        <v>58</v>
      </c>
      <c r="D138" s="17"/>
      <c r="E138" s="18">
        <f>E139</f>
        <v>285.54</v>
      </c>
      <c r="F138" s="20">
        <f t="shared" si="1"/>
        <v>285.54</v>
      </c>
    </row>
    <row r="139" spans="1:6" ht="12.75" customHeight="1" hidden="1">
      <c r="A139" s="16" t="s">
        <v>109</v>
      </c>
      <c r="B139" s="17" t="s">
        <v>151</v>
      </c>
      <c r="C139" s="17" t="s">
        <v>58</v>
      </c>
      <c r="D139" s="17" t="s">
        <v>110</v>
      </c>
      <c r="E139" s="18">
        <f>E140</f>
        <v>285.54</v>
      </c>
      <c r="F139" s="20">
        <f t="shared" si="1"/>
        <v>285.54</v>
      </c>
    </row>
    <row r="140" spans="1:6" ht="12.75" customHeight="1" hidden="1">
      <c r="A140" s="16" t="s">
        <v>143</v>
      </c>
      <c r="B140" s="17" t="s">
        <v>151</v>
      </c>
      <c r="C140" s="17" t="s">
        <v>58</v>
      </c>
      <c r="D140" s="17" t="s">
        <v>144</v>
      </c>
      <c r="E140" s="18">
        <v>285.54</v>
      </c>
      <c r="F140" s="20">
        <f aca="true" t="shared" si="2" ref="F140:F158">E140</f>
        <v>285.54</v>
      </c>
    </row>
    <row r="141" spans="1:6" ht="12.75" customHeight="1" hidden="1">
      <c r="A141" s="16" t="s">
        <v>99</v>
      </c>
      <c r="B141" s="44" t="s">
        <v>152</v>
      </c>
      <c r="C141" s="45"/>
      <c r="D141" s="10"/>
      <c r="E141" s="18">
        <f>E143</f>
        <v>0</v>
      </c>
      <c r="F141" s="20">
        <f t="shared" si="2"/>
        <v>0</v>
      </c>
    </row>
    <row r="142" spans="1:6" ht="51" customHeight="1" hidden="1">
      <c r="A142" s="16" t="s">
        <v>153</v>
      </c>
      <c r="B142" s="17" t="s">
        <v>154</v>
      </c>
      <c r="C142" s="17"/>
      <c r="D142" s="17"/>
      <c r="E142" s="18">
        <f>E144</f>
        <v>0</v>
      </c>
      <c r="F142" s="20">
        <f t="shared" si="2"/>
        <v>0</v>
      </c>
    </row>
    <row r="143" spans="1:6" ht="12.75" customHeight="1" hidden="1">
      <c r="A143" s="16" t="s">
        <v>23</v>
      </c>
      <c r="B143" s="17" t="s">
        <v>154</v>
      </c>
      <c r="C143" s="17" t="s">
        <v>24</v>
      </c>
      <c r="D143" s="22"/>
      <c r="E143" s="18">
        <f>E145</f>
        <v>0</v>
      </c>
      <c r="F143" s="20">
        <f t="shared" si="2"/>
        <v>0</v>
      </c>
    </row>
    <row r="144" spans="1:6" ht="12.75" customHeight="1" hidden="1">
      <c r="A144" s="16" t="s">
        <v>25</v>
      </c>
      <c r="B144" s="17" t="s">
        <v>155</v>
      </c>
      <c r="C144" s="17" t="s">
        <v>26</v>
      </c>
      <c r="D144" s="17"/>
      <c r="E144" s="18">
        <f>E145</f>
        <v>0</v>
      </c>
      <c r="F144" s="20">
        <f t="shared" si="2"/>
        <v>0</v>
      </c>
    </row>
    <row r="145" spans="1:6" ht="15">
      <c r="A145" s="16" t="s">
        <v>47</v>
      </c>
      <c r="B145" s="17" t="s">
        <v>154</v>
      </c>
      <c r="C145" s="17" t="s">
        <v>26</v>
      </c>
      <c r="D145" s="17" t="s">
        <v>48</v>
      </c>
      <c r="E145" s="18">
        <f>E146</f>
        <v>0</v>
      </c>
      <c r="F145" s="20">
        <f t="shared" si="2"/>
        <v>0</v>
      </c>
    </row>
    <row r="146" spans="1:9" s="43" customFormat="1" ht="30">
      <c r="A146" s="16" t="s">
        <v>156</v>
      </c>
      <c r="B146" s="17" t="s">
        <v>154</v>
      </c>
      <c r="C146" s="17" t="s">
        <v>26</v>
      </c>
      <c r="D146" s="17" t="s">
        <v>157</v>
      </c>
      <c r="E146" s="18">
        <v>0</v>
      </c>
      <c r="F146" s="20">
        <f t="shared" si="2"/>
        <v>0</v>
      </c>
      <c r="H146" s="46"/>
      <c r="I146" s="46"/>
    </row>
    <row r="147" spans="1:8" ht="30">
      <c r="A147" s="16" t="s">
        <v>99</v>
      </c>
      <c r="B147" s="17" t="s">
        <v>113</v>
      </c>
      <c r="C147" s="17"/>
      <c r="D147" s="17"/>
      <c r="E147" s="18">
        <f>E148</f>
        <v>0</v>
      </c>
      <c r="F147" s="20">
        <f t="shared" si="2"/>
        <v>0</v>
      </c>
      <c r="G147" s="38"/>
      <c r="H147" s="2"/>
    </row>
    <row r="148" spans="1:8" ht="90">
      <c r="A148" s="16" t="s">
        <v>120</v>
      </c>
      <c r="B148" s="17" t="s">
        <v>121</v>
      </c>
      <c r="C148" s="17"/>
      <c r="D148" s="17"/>
      <c r="E148" s="18">
        <f>E149</f>
        <v>0</v>
      </c>
      <c r="F148" s="20">
        <f t="shared" si="2"/>
        <v>0</v>
      </c>
      <c r="H148" s="38"/>
    </row>
    <row r="149" spans="1:8" ht="45">
      <c r="A149" s="16" t="s">
        <v>23</v>
      </c>
      <c r="B149" s="17" t="s">
        <v>121</v>
      </c>
      <c r="C149" s="17" t="s">
        <v>24</v>
      </c>
      <c r="D149" s="17"/>
      <c r="E149" s="18">
        <f>E150</f>
        <v>0</v>
      </c>
      <c r="F149" s="20">
        <f t="shared" si="2"/>
        <v>0</v>
      </c>
      <c r="H149" s="38"/>
    </row>
    <row r="150" spans="1:6" ht="45">
      <c r="A150" s="16" t="s">
        <v>25</v>
      </c>
      <c r="B150" s="17" t="s">
        <v>121</v>
      </c>
      <c r="C150" s="17" t="s">
        <v>26</v>
      </c>
      <c r="D150" s="17"/>
      <c r="E150" s="18">
        <f>E151</f>
        <v>0</v>
      </c>
      <c r="F150" s="20">
        <f t="shared" si="2"/>
        <v>0</v>
      </c>
    </row>
    <row r="151" spans="1:6" ht="15">
      <c r="A151" s="16" t="s">
        <v>109</v>
      </c>
      <c r="B151" s="17" t="s">
        <v>121</v>
      </c>
      <c r="C151" s="17" t="s">
        <v>26</v>
      </c>
      <c r="D151" s="17" t="s">
        <v>110</v>
      </c>
      <c r="E151" s="18">
        <f>E152</f>
        <v>0</v>
      </c>
      <c r="F151" s="20">
        <f t="shared" si="2"/>
        <v>0</v>
      </c>
    </row>
    <row r="152" spans="1:6" ht="15">
      <c r="A152" s="16" t="s">
        <v>122</v>
      </c>
      <c r="B152" s="17" t="s">
        <v>121</v>
      </c>
      <c r="C152" s="17" t="s">
        <v>26</v>
      </c>
      <c r="D152" s="17" t="s">
        <v>117</v>
      </c>
      <c r="E152" s="18">
        <v>0</v>
      </c>
      <c r="F152" s="20">
        <f t="shared" si="2"/>
        <v>0</v>
      </c>
    </row>
    <row r="153" spans="1:6" ht="15">
      <c r="A153" s="22" t="s">
        <v>99</v>
      </c>
      <c r="B153" s="17" t="s">
        <v>158</v>
      </c>
      <c r="C153" s="17"/>
      <c r="D153" s="17"/>
      <c r="E153" s="18">
        <f>E154</f>
        <v>12</v>
      </c>
      <c r="F153" s="20">
        <f t="shared" si="2"/>
        <v>12</v>
      </c>
    </row>
    <row r="154" spans="1:6" ht="30">
      <c r="A154" s="16" t="s">
        <v>159</v>
      </c>
      <c r="B154" s="17" t="s">
        <v>160</v>
      </c>
      <c r="C154" s="17"/>
      <c r="D154" s="17"/>
      <c r="E154" s="18">
        <f>E156</f>
        <v>12</v>
      </c>
      <c r="F154" s="20">
        <f t="shared" si="2"/>
        <v>12</v>
      </c>
    </row>
    <row r="155" spans="1:6" ht="30">
      <c r="A155" s="16" t="s">
        <v>159</v>
      </c>
      <c r="B155" s="17" t="s">
        <v>161</v>
      </c>
      <c r="C155" s="17" t="s">
        <v>106</v>
      </c>
      <c r="D155" s="17"/>
      <c r="E155" s="18">
        <f>E156</f>
        <v>12</v>
      </c>
      <c r="F155" s="20">
        <f t="shared" si="2"/>
        <v>12</v>
      </c>
    </row>
    <row r="156" spans="1:6" ht="30">
      <c r="A156" s="16" t="s">
        <v>159</v>
      </c>
      <c r="B156" s="17" t="s">
        <v>160</v>
      </c>
      <c r="C156" s="17" t="s">
        <v>162</v>
      </c>
      <c r="D156" s="17"/>
      <c r="E156" s="18">
        <f>E157</f>
        <v>12</v>
      </c>
      <c r="F156" s="20">
        <f t="shared" si="2"/>
        <v>12</v>
      </c>
    </row>
    <row r="157" spans="1:6" ht="15">
      <c r="A157" s="16" t="s">
        <v>163</v>
      </c>
      <c r="B157" s="17" t="s">
        <v>160</v>
      </c>
      <c r="C157" s="17" t="s">
        <v>162</v>
      </c>
      <c r="D157" s="17" t="s">
        <v>164</v>
      </c>
      <c r="E157" s="18">
        <f>E158</f>
        <v>12</v>
      </c>
      <c r="F157" s="20">
        <f t="shared" si="2"/>
        <v>12</v>
      </c>
    </row>
    <row r="158" spans="1:6" ht="15">
      <c r="A158" s="16" t="s">
        <v>165</v>
      </c>
      <c r="B158" s="17" t="s">
        <v>160</v>
      </c>
      <c r="C158" s="17" t="s">
        <v>162</v>
      </c>
      <c r="D158" s="17" t="s">
        <v>166</v>
      </c>
      <c r="E158" s="18">
        <v>12</v>
      </c>
      <c r="F158" s="20">
        <f t="shared" si="2"/>
        <v>12</v>
      </c>
    </row>
    <row r="159" spans="1:6" ht="15">
      <c r="A159" s="16" t="s">
        <v>167</v>
      </c>
      <c r="B159" s="17"/>
      <c r="C159" s="17"/>
      <c r="D159" s="17"/>
      <c r="E159" s="18">
        <v>538.5</v>
      </c>
      <c r="F159" s="20">
        <v>546.5</v>
      </c>
    </row>
    <row r="160" spans="1:6" ht="14.25">
      <c r="A160" s="47" t="s">
        <v>168</v>
      </c>
      <c r="B160" s="48"/>
      <c r="C160" s="48"/>
      <c r="D160" s="48"/>
      <c r="E160" s="49">
        <f>E11+E61+E84+E159</f>
        <v>5420.9400000000005</v>
      </c>
      <c r="F160" s="49">
        <f>F11+F61+F84+F159</f>
        <v>5358.9400000000005</v>
      </c>
    </row>
  </sheetData>
  <sheetProtection selectLockedCells="1" selectUnlockedCells="1"/>
  <mergeCells count="9">
    <mergeCell ref="A8:A9"/>
    <mergeCell ref="E8:E9"/>
    <mergeCell ref="F8:F9"/>
    <mergeCell ref="B1:F1"/>
    <mergeCell ref="A2:F2"/>
    <mergeCell ref="A3:F3"/>
    <mergeCell ref="B4:F4"/>
    <mergeCell ref="B5:F5"/>
    <mergeCell ref="A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3"/>
  <sheetViews>
    <sheetView tabSelected="1" zoomScalePageLayoutView="0" workbookViewId="0" topLeftCell="A15">
      <selection activeCell="D34" sqref="D34"/>
    </sheetView>
  </sheetViews>
  <sheetFormatPr defaultColWidth="8.8515625" defaultRowHeight="12.75"/>
  <cols>
    <col min="1" max="1" width="41.28125" style="50" customWidth="1"/>
    <col min="2" max="2" width="14.00390625" style="50" customWidth="1"/>
    <col min="3" max="3" width="10.140625" style="50" customWidth="1"/>
    <col min="4" max="4" width="11.140625" style="50" customWidth="1"/>
    <col min="5" max="5" width="12.7109375" style="51" customWidth="1"/>
    <col min="6" max="6" width="17.28125" style="50" customWidth="1"/>
    <col min="7" max="31" width="15.7109375" style="50" customWidth="1"/>
    <col min="32" max="16384" width="8.8515625" style="50" customWidth="1"/>
  </cols>
  <sheetData>
    <row r="1" spans="1:5" ht="13.5">
      <c r="A1" s="52"/>
      <c r="B1" s="116" t="s">
        <v>169</v>
      </c>
      <c r="C1" s="116"/>
      <c r="D1" s="116"/>
      <c r="E1" s="116"/>
    </row>
    <row r="2" spans="1:5" ht="13.5">
      <c r="A2" s="116" t="s">
        <v>170</v>
      </c>
      <c r="B2" s="116"/>
      <c r="C2" s="116"/>
      <c r="D2" s="116"/>
      <c r="E2" s="116"/>
    </row>
    <row r="3" spans="1:5" ht="13.5">
      <c r="A3" s="116" t="s">
        <v>2</v>
      </c>
      <c r="B3" s="116"/>
      <c r="C3" s="116"/>
      <c r="D3" s="116"/>
      <c r="E3" s="116"/>
    </row>
    <row r="4" spans="1:5" ht="15" customHeight="1">
      <c r="A4" s="53"/>
      <c r="B4" s="117" t="s">
        <v>227</v>
      </c>
      <c r="C4" s="117"/>
      <c r="D4" s="117"/>
      <c r="E4" s="117"/>
    </row>
    <row r="5" spans="1:6" ht="13.5">
      <c r="A5" s="52"/>
      <c r="B5" s="116" t="s">
        <v>171</v>
      </c>
      <c r="C5" s="116"/>
      <c r="D5" s="116"/>
      <c r="E5" s="116"/>
      <c r="F5" s="54"/>
    </row>
    <row r="6" spans="1:6" ht="15" customHeight="1">
      <c r="A6" s="116" t="s">
        <v>170</v>
      </c>
      <c r="B6" s="116"/>
      <c r="C6" s="116"/>
      <c r="D6" s="116"/>
      <c r="E6" s="116"/>
      <c r="F6" s="55"/>
    </row>
    <row r="7" spans="1:6" ht="13.5">
      <c r="A7" s="116" t="s">
        <v>2</v>
      </c>
      <c r="B7" s="116"/>
      <c r="C7" s="116"/>
      <c r="D7" s="116"/>
      <c r="E7" s="116"/>
      <c r="F7" s="55"/>
    </row>
    <row r="8" spans="1:6" ht="13.5" customHeight="1">
      <c r="A8" s="53"/>
      <c r="B8" s="117" t="s">
        <v>172</v>
      </c>
      <c r="C8" s="117"/>
      <c r="D8" s="117"/>
      <c r="E8" s="117"/>
      <c r="F8" s="56"/>
    </row>
    <row r="9" spans="1:5" ht="7.5" customHeight="1" hidden="1">
      <c r="A9" s="53"/>
      <c r="B9" s="118"/>
      <c r="C9" s="118"/>
      <c r="D9" s="118"/>
      <c r="E9" s="118"/>
    </row>
    <row r="10" spans="1:5" ht="41.25" customHeight="1">
      <c r="A10" s="119" t="s">
        <v>173</v>
      </c>
      <c r="B10" s="119"/>
      <c r="C10" s="119"/>
      <c r="D10" s="119"/>
      <c r="E10" s="119"/>
    </row>
    <row r="11" spans="1:5" ht="13.5">
      <c r="A11" s="57"/>
      <c r="B11" s="53"/>
      <c r="C11" s="53"/>
      <c r="D11" s="58"/>
      <c r="E11" s="59" t="s">
        <v>5</v>
      </c>
    </row>
    <row r="12" spans="1:6" ht="13.5" customHeight="1">
      <c r="A12" s="120" t="s">
        <v>6</v>
      </c>
      <c r="B12" s="61"/>
      <c r="C12" s="61"/>
      <c r="D12" s="61"/>
      <c r="E12" s="121" t="s">
        <v>174</v>
      </c>
      <c r="F12" s="62"/>
    </row>
    <row r="13" spans="1:6" ht="24">
      <c r="A13" s="120"/>
      <c r="B13" s="60" t="s">
        <v>9</v>
      </c>
      <c r="C13" s="60" t="s">
        <v>10</v>
      </c>
      <c r="D13" s="60" t="s">
        <v>11</v>
      </c>
      <c r="E13" s="121"/>
      <c r="F13" s="62"/>
    </row>
    <row r="14" spans="1:6" ht="13.5">
      <c r="A14" s="63" t="s">
        <v>12</v>
      </c>
      <c r="B14" s="63" t="s">
        <v>13</v>
      </c>
      <c r="C14" s="63" t="s">
        <v>14</v>
      </c>
      <c r="D14" s="63" t="s">
        <v>15</v>
      </c>
      <c r="E14" s="64" t="s">
        <v>16</v>
      </c>
      <c r="F14" s="62"/>
    </row>
    <row r="15" spans="1:6" ht="36">
      <c r="A15" s="65" t="s">
        <v>175</v>
      </c>
      <c r="B15" s="66" t="s">
        <v>18</v>
      </c>
      <c r="C15" s="66"/>
      <c r="D15" s="66"/>
      <c r="E15" s="67">
        <f>E16+E58+E89+E120</f>
        <v>3843.1250000000005</v>
      </c>
      <c r="F15" s="51"/>
    </row>
    <row r="16" spans="1:6" ht="27" customHeight="1">
      <c r="A16" s="68" t="s">
        <v>19</v>
      </c>
      <c r="B16" s="66" t="s">
        <v>20</v>
      </c>
      <c r="C16" s="66"/>
      <c r="D16" s="66"/>
      <c r="E16" s="67">
        <f>E17+E37+E42+E47+E52+E32</f>
        <v>387.291</v>
      </c>
      <c r="F16" s="51"/>
    </row>
    <row r="17" spans="1:5" ht="13.5">
      <c r="A17" s="68" t="s">
        <v>21</v>
      </c>
      <c r="B17" s="66" t="s">
        <v>22</v>
      </c>
      <c r="C17" s="66"/>
      <c r="D17" s="66"/>
      <c r="E17" s="67">
        <f>E19</f>
        <v>324.56800000000004</v>
      </c>
    </row>
    <row r="18" spans="1:5" ht="25.5">
      <c r="A18" s="96" t="s">
        <v>180</v>
      </c>
      <c r="B18" s="66" t="s">
        <v>22</v>
      </c>
      <c r="C18" s="66" t="s">
        <v>24</v>
      </c>
      <c r="D18" s="66"/>
      <c r="E18" s="67">
        <f>E19</f>
        <v>324.56800000000004</v>
      </c>
    </row>
    <row r="19" spans="1:5" ht="38.25">
      <c r="A19" s="97" t="s">
        <v>145</v>
      </c>
      <c r="B19" s="66" t="s">
        <v>22</v>
      </c>
      <c r="C19" s="66" t="s">
        <v>26</v>
      </c>
      <c r="D19" s="66"/>
      <c r="E19" s="67">
        <f>E20</f>
        <v>324.56800000000004</v>
      </c>
    </row>
    <row r="20" spans="1:5" ht="13.5">
      <c r="A20" s="65" t="s">
        <v>27</v>
      </c>
      <c r="B20" s="66" t="s">
        <v>22</v>
      </c>
      <c r="C20" s="66" t="s">
        <v>26</v>
      </c>
      <c r="D20" s="66" t="s">
        <v>28</v>
      </c>
      <c r="E20" s="67">
        <f>E21</f>
        <v>324.56800000000004</v>
      </c>
    </row>
    <row r="21" spans="1:5" ht="13.5">
      <c r="A21" s="65" t="s">
        <v>29</v>
      </c>
      <c r="B21" s="66" t="s">
        <v>22</v>
      </c>
      <c r="C21" s="66" t="s">
        <v>26</v>
      </c>
      <c r="D21" s="66" t="s">
        <v>30</v>
      </c>
      <c r="E21" s="67">
        <f>581.2-317.8+61.168</f>
        <v>324.56800000000004</v>
      </c>
    </row>
    <row r="22" spans="1:5" ht="13.5" hidden="1">
      <c r="A22" s="65" t="s">
        <v>31</v>
      </c>
      <c r="B22" s="66" t="s">
        <v>32</v>
      </c>
      <c r="C22" s="66"/>
      <c r="D22" s="66"/>
      <c r="E22" s="67">
        <f>E24</f>
        <v>0</v>
      </c>
    </row>
    <row r="23" spans="1:8" ht="24" hidden="1">
      <c r="A23" s="65" t="s">
        <v>23</v>
      </c>
      <c r="B23" s="66" t="s">
        <v>32</v>
      </c>
      <c r="C23" s="66"/>
      <c r="D23" s="66"/>
      <c r="E23" s="67">
        <f>E24</f>
        <v>0</v>
      </c>
      <c r="H23" s="69"/>
    </row>
    <row r="24" spans="1:8" ht="24" hidden="1">
      <c r="A24" s="65" t="s">
        <v>25</v>
      </c>
      <c r="B24" s="66" t="s">
        <v>32</v>
      </c>
      <c r="C24" s="66" t="s">
        <v>26</v>
      </c>
      <c r="D24" s="70"/>
      <c r="E24" s="67">
        <v>0</v>
      </c>
      <c r="H24" s="69"/>
    </row>
    <row r="25" spans="1:8" ht="13.5" hidden="1">
      <c r="A25" s="65" t="s">
        <v>27</v>
      </c>
      <c r="B25" s="66" t="s">
        <v>32</v>
      </c>
      <c r="C25" s="66" t="s">
        <v>26</v>
      </c>
      <c r="D25" s="66" t="s">
        <v>28</v>
      </c>
      <c r="E25" s="67">
        <f>E26</f>
        <v>0</v>
      </c>
      <c r="H25" s="69"/>
    </row>
    <row r="26" spans="1:8" ht="13.5" hidden="1">
      <c r="A26" s="65" t="s">
        <v>29</v>
      </c>
      <c r="B26" s="66" t="s">
        <v>32</v>
      </c>
      <c r="C26" s="66" t="s">
        <v>26</v>
      </c>
      <c r="D26" s="66" t="s">
        <v>30</v>
      </c>
      <c r="E26" s="67">
        <v>0</v>
      </c>
      <c r="H26" s="69"/>
    </row>
    <row r="27" spans="1:8" ht="13.5" hidden="1">
      <c r="A27" s="65" t="s">
        <v>33</v>
      </c>
      <c r="B27" s="66" t="s">
        <v>34</v>
      </c>
      <c r="C27" s="66"/>
      <c r="D27" s="66"/>
      <c r="E27" s="67">
        <f>E29</f>
        <v>0</v>
      </c>
      <c r="H27" s="69"/>
    </row>
    <row r="28" spans="1:8" ht="24" hidden="1">
      <c r="A28" s="65" t="s">
        <v>23</v>
      </c>
      <c r="B28" s="66" t="s">
        <v>34</v>
      </c>
      <c r="C28" s="66" t="s">
        <v>24</v>
      </c>
      <c r="D28" s="66"/>
      <c r="E28" s="67">
        <f>E29</f>
        <v>0</v>
      </c>
      <c r="H28" s="69"/>
    </row>
    <row r="29" spans="1:8" ht="24" hidden="1">
      <c r="A29" s="65" t="s">
        <v>25</v>
      </c>
      <c r="B29" s="66" t="s">
        <v>34</v>
      </c>
      <c r="C29" s="66" t="s">
        <v>26</v>
      </c>
      <c r="D29" s="66"/>
      <c r="E29" s="67">
        <f>E30</f>
        <v>0</v>
      </c>
      <c r="H29" s="69"/>
    </row>
    <row r="30" spans="1:8" ht="13.5" hidden="1">
      <c r="A30" s="65" t="s">
        <v>27</v>
      </c>
      <c r="B30" s="66" t="s">
        <v>34</v>
      </c>
      <c r="C30" s="66" t="s">
        <v>26</v>
      </c>
      <c r="D30" s="66" t="s">
        <v>28</v>
      </c>
      <c r="E30" s="67">
        <f>E31</f>
        <v>0</v>
      </c>
      <c r="H30" s="69"/>
    </row>
    <row r="31" spans="1:8" ht="13.5" hidden="1">
      <c r="A31" s="65" t="s">
        <v>29</v>
      </c>
      <c r="B31" s="66" t="s">
        <v>34</v>
      </c>
      <c r="C31" s="66" t="s">
        <v>26</v>
      </c>
      <c r="D31" s="66" t="s">
        <v>30</v>
      </c>
      <c r="E31" s="67">
        <v>0</v>
      </c>
      <c r="H31" s="69"/>
    </row>
    <row r="32" spans="1:8" ht="13.5">
      <c r="A32" s="107" t="s">
        <v>31</v>
      </c>
      <c r="B32" s="66" t="s">
        <v>32</v>
      </c>
      <c r="C32" s="66"/>
      <c r="D32" s="66"/>
      <c r="E32" s="67">
        <f>E33</f>
        <v>20.832</v>
      </c>
      <c r="H32" s="69"/>
    </row>
    <row r="33" spans="1:8" ht="25.5">
      <c r="A33" s="96" t="s">
        <v>180</v>
      </c>
      <c r="B33" s="66" t="s">
        <v>32</v>
      </c>
      <c r="C33" s="66" t="s">
        <v>24</v>
      </c>
      <c r="D33" s="66"/>
      <c r="E33" s="67">
        <f>E34</f>
        <v>20.832</v>
      </c>
      <c r="H33" s="69"/>
    </row>
    <row r="34" spans="1:8" ht="38.25">
      <c r="A34" s="97" t="s">
        <v>145</v>
      </c>
      <c r="B34" s="66" t="s">
        <v>32</v>
      </c>
      <c r="C34" s="66" t="s">
        <v>26</v>
      </c>
      <c r="D34" s="66"/>
      <c r="E34" s="67">
        <f>E35</f>
        <v>20.832</v>
      </c>
      <c r="H34" s="69"/>
    </row>
    <row r="35" spans="1:8" ht="13.5">
      <c r="A35" s="65" t="s">
        <v>27</v>
      </c>
      <c r="B35" s="66" t="s">
        <v>32</v>
      </c>
      <c r="C35" s="66" t="s">
        <v>26</v>
      </c>
      <c r="D35" s="66" t="s">
        <v>28</v>
      </c>
      <c r="E35" s="67">
        <f>E36</f>
        <v>20.832</v>
      </c>
      <c r="H35" s="69"/>
    </row>
    <row r="36" spans="1:8" ht="13.5">
      <c r="A36" s="65" t="s">
        <v>29</v>
      </c>
      <c r="B36" s="66" t="s">
        <v>32</v>
      </c>
      <c r="C36" s="66" t="s">
        <v>26</v>
      </c>
      <c r="D36" s="66" t="s">
        <v>30</v>
      </c>
      <c r="E36" s="67">
        <f>20.832</f>
        <v>20.832</v>
      </c>
      <c r="H36" s="69"/>
    </row>
    <row r="37" spans="1:8" ht="13.5">
      <c r="A37" s="107" t="s">
        <v>189</v>
      </c>
      <c r="B37" s="66" t="s">
        <v>188</v>
      </c>
      <c r="C37" s="66"/>
      <c r="D37" s="66"/>
      <c r="E37" s="67">
        <v>10</v>
      </c>
      <c r="H37" s="69"/>
    </row>
    <row r="38" spans="1:8" ht="25.5">
      <c r="A38" s="96" t="s">
        <v>180</v>
      </c>
      <c r="B38" s="66" t="s">
        <v>188</v>
      </c>
      <c r="C38" s="66" t="s">
        <v>24</v>
      </c>
      <c r="D38" s="66"/>
      <c r="E38" s="67">
        <v>10</v>
      </c>
      <c r="H38" s="69"/>
    </row>
    <row r="39" spans="1:8" ht="38.25">
      <c r="A39" s="97" t="s">
        <v>145</v>
      </c>
      <c r="B39" s="66" t="s">
        <v>188</v>
      </c>
      <c r="C39" s="66" t="s">
        <v>26</v>
      </c>
      <c r="D39" s="66"/>
      <c r="E39" s="67">
        <v>10</v>
      </c>
      <c r="H39" s="69"/>
    </row>
    <row r="40" spans="1:8" ht="13.5">
      <c r="A40" s="65" t="s">
        <v>27</v>
      </c>
      <c r="B40" s="66" t="s">
        <v>22</v>
      </c>
      <c r="C40" s="66" t="s">
        <v>26</v>
      </c>
      <c r="D40" s="66" t="s">
        <v>28</v>
      </c>
      <c r="E40" s="67">
        <v>10</v>
      </c>
      <c r="H40" s="69"/>
    </row>
    <row r="41" spans="1:8" ht="13.5">
      <c r="A41" s="65" t="s">
        <v>29</v>
      </c>
      <c r="B41" s="66" t="s">
        <v>22</v>
      </c>
      <c r="C41" s="66" t="s">
        <v>26</v>
      </c>
      <c r="D41" s="66" t="s">
        <v>30</v>
      </c>
      <c r="E41" s="67">
        <v>10</v>
      </c>
      <c r="H41" s="69"/>
    </row>
    <row r="42" spans="1:8" ht="22.5">
      <c r="A42" s="107" t="s">
        <v>191</v>
      </c>
      <c r="B42" s="66" t="s">
        <v>190</v>
      </c>
      <c r="C42" s="66"/>
      <c r="D42" s="66"/>
      <c r="E42" s="67">
        <v>10.681</v>
      </c>
      <c r="H42" s="69"/>
    </row>
    <row r="43" spans="1:8" ht="25.5">
      <c r="A43" s="96" t="s">
        <v>180</v>
      </c>
      <c r="B43" s="66" t="s">
        <v>190</v>
      </c>
      <c r="C43" s="66" t="s">
        <v>24</v>
      </c>
      <c r="D43" s="66"/>
      <c r="E43" s="67">
        <v>10.681</v>
      </c>
      <c r="H43" s="69"/>
    </row>
    <row r="44" spans="1:8" ht="38.25">
      <c r="A44" s="97" t="s">
        <v>145</v>
      </c>
      <c r="B44" s="66" t="s">
        <v>190</v>
      </c>
      <c r="C44" s="66" t="s">
        <v>26</v>
      </c>
      <c r="D44" s="66"/>
      <c r="E44" s="67">
        <v>10.681</v>
      </c>
      <c r="H44" s="69"/>
    </row>
    <row r="45" spans="1:8" ht="13.5">
      <c r="A45" s="65" t="s">
        <v>27</v>
      </c>
      <c r="B45" s="66" t="s">
        <v>190</v>
      </c>
      <c r="C45" s="66" t="s">
        <v>26</v>
      </c>
      <c r="D45" s="66" t="s">
        <v>28</v>
      </c>
      <c r="E45" s="67">
        <v>10.681</v>
      </c>
      <c r="H45" s="69"/>
    </row>
    <row r="46" spans="1:8" ht="13.5">
      <c r="A46" s="65" t="s">
        <v>29</v>
      </c>
      <c r="B46" s="66" t="s">
        <v>190</v>
      </c>
      <c r="C46" s="66" t="s">
        <v>26</v>
      </c>
      <c r="D46" s="66" t="s">
        <v>30</v>
      </c>
      <c r="E46" s="67">
        <v>10.681</v>
      </c>
      <c r="H46" s="69"/>
    </row>
    <row r="47" spans="1:8" ht="38.25">
      <c r="A47" s="100" t="s">
        <v>36</v>
      </c>
      <c r="B47" s="66" t="s">
        <v>35</v>
      </c>
      <c r="C47" s="66"/>
      <c r="D47" s="66"/>
      <c r="E47" s="67">
        <f>E48</f>
        <v>18.94</v>
      </c>
      <c r="H47" s="69"/>
    </row>
    <row r="48" spans="1:8" ht="46.5" customHeight="1">
      <c r="A48" s="96" t="s">
        <v>180</v>
      </c>
      <c r="B48" s="66" t="s">
        <v>35</v>
      </c>
      <c r="C48" s="66" t="s">
        <v>24</v>
      </c>
      <c r="D48" s="66"/>
      <c r="E48" s="67">
        <f>E49</f>
        <v>18.94</v>
      </c>
      <c r="H48" s="69"/>
    </row>
    <row r="49" spans="1:8" ht="38.25">
      <c r="A49" s="97" t="s">
        <v>145</v>
      </c>
      <c r="B49" s="66" t="s">
        <v>35</v>
      </c>
      <c r="C49" s="66" t="s">
        <v>26</v>
      </c>
      <c r="D49" s="66"/>
      <c r="E49" s="67">
        <f>E50</f>
        <v>18.94</v>
      </c>
      <c r="H49" s="69"/>
    </row>
    <row r="50" spans="1:8" ht="13.5">
      <c r="A50" s="65" t="s">
        <v>37</v>
      </c>
      <c r="B50" s="66" t="s">
        <v>35</v>
      </c>
      <c r="C50" s="66" t="s">
        <v>26</v>
      </c>
      <c r="D50" s="66" t="s">
        <v>38</v>
      </c>
      <c r="E50" s="67">
        <f>E51</f>
        <v>18.94</v>
      </c>
      <c r="H50" s="69"/>
    </row>
    <row r="51" spans="1:8" ht="13.5">
      <c r="A51" s="65" t="s">
        <v>39</v>
      </c>
      <c r="B51" s="66" t="s">
        <v>35</v>
      </c>
      <c r="C51" s="66" t="s">
        <v>26</v>
      </c>
      <c r="D51" s="66" t="s">
        <v>40</v>
      </c>
      <c r="E51" s="67">
        <v>18.94</v>
      </c>
      <c r="H51" s="69"/>
    </row>
    <row r="52" spans="1:8" ht="38.25">
      <c r="A52" s="100" t="s">
        <v>42</v>
      </c>
      <c r="B52" s="66" t="s">
        <v>192</v>
      </c>
      <c r="C52" s="66"/>
      <c r="D52" s="66"/>
      <c r="E52" s="67">
        <f>E53</f>
        <v>2.27</v>
      </c>
      <c r="H52" s="69"/>
    </row>
    <row r="53" spans="1:8" ht="25.5">
      <c r="A53" s="96" t="s">
        <v>180</v>
      </c>
      <c r="B53" s="66" t="s">
        <v>192</v>
      </c>
      <c r="C53" s="66" t="s">
        <v>24</v>
      </c>
      <c r="D53" s="66"/>
      <c r="E53" s="67">
        <f>E54</f>
        <v>2.27</v>
      </c>
      <c r="H53" s="69"/>
    </row>
    <row r="54" spans="1:8" ht="38.25">
      <c r="A54" s="97" t="s">
        <v>145</v>
      </c>
      <c r="B54" s="66" t="s">
        <v>192</v>
      </c>
      <c r="C54" s="66" t="s">
        <v>26</v>
      </c>
      <c r="D54" s="66"/>
      <c r="E54" s="67">
        <f>E55</f>
        <v>2.27</v>
      </c>
      <c r="H54" s="69"/>
    </row>
    <row r="55" spans="1:8" ht="13.5">
      <c r="A55" s="65" t="s">
        <v>37</v>
      </c>
      <c r="B55" s="66" t="s">
        <v>192</v>
      </c>
      <c r="C55" s="71" t="s">
        <v>26</v>
      </c>
      <c r="D55" s="66" t="s">
        <v>38</v>
      </c>
      <c r="E55" s="67">
        <f>E56</f>
        <v>2.27</v>
      </c>
      <c r="H55" s="69"/>
    </row>
    <row r="56" spans="1:8" ht="13.5">
      <c r="A56" s="65" t="s">
        <v>39</v>
      </c>
      <c r="B56" s="66" t="s">
        <v>192</v>
      </c>
      <c r="C56" s="71" t="s">
        <v>26</v>
      </c>
      <c r="D56" s="66" t="s">
        <v>40</v>
      </c>
      <c r="E56" s="67">
        <v>2.27</v>
      </c>
      <c r="H56" s="69"/>
    </row>
    <row r="57" spans="1:8" ht="13.5" hidden="1">
      <c r="A57" s="65"/>
      <c r="B57" s="66"/>
      <c r="C57" s="71"/>
      <c r="D57" s="66"/>
      <c r="E57" s="67"/>
      <c r="H57" s="69"/>
    </row>
    <row r="58" spans="1:6" ht="27" customHeight="1">
      <c r="A58" s="72" t="s">
        <v>195</v>
      </c>
      <c r="B58" s="73" t="s">
        <v>44</v>
      </c>
      <c r="C58" s="66"/>
      <c r="D58" s="66"/>
      <c r="E58" s="74">
        <f>E59+E64+E69+E74+E79+E84</f>
        <v>2041.5700000000002</v>
      </c>
      <c r="F58" s="51"/>
    </row>
    <row r="59" spans="1:5" ht="27" customHeight="1">
      <c r="A59" s="65" t="s">
        <v>198</v>
      </c>
      <c r="B59" s="98" t="s">
        <v>187</v>
      </c>
      <c r="C59" s="60"/>
      <c r="D59" s="66"/>
      <c r="E59" s="74">
        <f>E61</f>
        <v>4.3</v>
      </c>
    </row>
    <row r="60" spans="1:5" ht="27" customHeight="1">
      <c r="A60" s="96" t="s">
        <v>180</v>
      </c>
      <c r="B60" s="98" t="s">
        <v>187</v>
      </c>
      <c r="C60" s="66" t="s">
        <v>24</v>
      </c>
      <c r="D60" s="70"/>
      <c r="E60" s="74">
        <f>E61</f>
        <v>4.3</v>
      </c>
    </row>
    <row r="61" spans="1:5" ht="27" customHeight="1">
      <c r="A61" s="97" t="s">
        <v>145</v>
      </c>
      <c r="B61" s="98" t="s">
        <v>187</v>
      </c>
      <c r="C61" s="66" t="s">
        <v>26</v>
      </c>
      <c r="D61" s="70"/>
      <c r="E61" s="74">
        <f>E62</f>
        <v>4.3</v>
      </c>
    </row>
    <row r="62" spans="1:5" ht="27" customHeight="1">
      <c r="A62" s="65" t="s">
        <v>47</v>
      </c>
      <c r="B62" s="98" t="s">
        <v>187</v>
      </c>
      <c r="C62" s="66" t="s">
        <v>26</v>
      </c>
      <c r="D62" s="66" t="s">
        <v>48</v>
      </c>
      <c r="E62" s="74">
        <f>E63</f>
        <v>4.3</v>
      </c>
    </row>
    <row r="63" spans="1:5" ht="27" customHeight="1">
      <c r="A63" s="65" t="s">
        <v>49</v>
      </c>
      <c r="B63" s="98" t="s">
        <v>187</v>
      </c>
      <c r="C63" s="66" t="s">
        <v>26</v>
      </c>
      <c r="D63" s="66" t="s">
        <v>50</v>
      </c>
      <c r="E63" s="74">
        <v>4.3</v>
      </c>
    </row>
    <row r="64" spans="1:5" ht="27" customHeight="1">
      <c r="A64" s="65" t="s">
        <v>197</v>
      </c>
      <c r="B64" s="98" t="s">
        <v>186</v>
      </c>
      <c r="C64" s="60"/>
      <c r="D64" s="66"/>
      <c r="E64" s="74">
        <f>E66</f>
        <v>358</v>
      </c>
    </row>
    <row r="65" spans="1:5" ht="27" customHeight="1">
      <c r="A65" s="96" t="s">
        <v>180</v>
      </c>
      <c r="B65" s="98" t="s">
        <v>186</v>
      </c>
      <c r="C65" s="66" t="s">
        <v>24</v>
      </c>
      <c r="D65" s="70"/>
      <c r="E65" s="74">
        <f>E66</f>
        <v>358</v>
      </c>
    </row>
    <row r="66" spans="1:5" ht="47.25" customHeight="1">
      <c r="A66" s="97" t="s">
        <v>145</v>
      </c>
      <c r="B66" s="98" t="s">
        <v>186</v>
      </c>
      <c r="C66" s="66" t="s">
        <v>26</v>
      </c>
      <c r="D66" s="70"/>
      <c r="E66" s="74">
        <f>E67</f>
        <v>358</v>
      </c>
    </row>
    <row r="67" spans="1:5" ht="27" customHeight="1">
      <c r="A67" s="65" t="s">
        <v>47</v>
      </c>
      <c r="B67" s="98" t="s">
        <v>186</v>
      </c>
      <c r="C67" s="66" t="s">
        <v>26</v>
      </c>
      <c r="D67" s="66" t="s">
        <v>48</v>
      </c>
      <c r="E67" s="74">
        <f>E68</f>
        <v>358</v>
      </c>
    </row>
    <row r="68" spans="1:5" ht="27" customHeight="1">
      <c r="A68" s="65" t="s">
        <v>49</v>
      </c>
      <c r="B68" s="98" t="s">
        <v>186</v>
      </c>
      <c r="C68" s="66" t="s">
        <v>26</v>
      </c>
      <c r="D68" s="66" t="s">
        <v>50</v>
      </c>
      <c r="E68" s="74">
        <v>358</v>
      </c>
    </row>
    <row r="69" spans="1:5" ht="55.5" customHeight="1">
      <c r="A69" s="65" t="s">
        <v>200</v>
      </c>
      <c r="B69" s="98" t="s">
        <v>184</v>
      </c>
      <c r="C69" s="60"/>
      <c r="D69" s="66"/>
      <c r="E69" s="74">
        <f>E71</f>
        <v>13.15</v>
      </c>
    </row>
    <row r="70" spans="1:5" ht="32.25" customHeight="1">
      <c r="A70" s="96" t="s">
        <v>180</v>
      </c>
      <c r="B70" s="98" t="s">
        <v>184</v>
      </c>
      <c r="C70" s="66" t="s">
        <v>24</v>
      </c>
      <c r="D70" s="70"/>
      <c r="E70" s="74">
        <f>E71</f>
        <v>13.15</v>
      </c>
    </row>
    <row r="71" spans="1:5" ht="39.75" customHeight="1">
      <c r="A71" s="97" t="s">
        <v>145</v>
      </c>
      <c r="B71" s="98" t="s">
        <v>184</v>
      </c>
      <c r="C71" s="66" t="s">
        <v>26</v>
      </c>
      <c r="D71" s="70"/>
      <c r="E71" s="74">
        <f>E72</f>
        <v>13.15</v>
      </c>
    </row>
    <row r="72" spans="1:5" ht="26.25" customHeight="1">
      <c r="A72" s="65" t="s">
        <v>47</v>
      </c>
      <c r="B72" s="98" t="s">
        <v>184</v>
      </c>
      <c r="C72" s="66" t="s">
        <v>26</v>
      </c>
      <c r="D72" s="66" t="s">
        <v>48</v>
      </c>
      <c r="E72" s="74">
        <f>E73</f>
        <v>13.15</v>
      </c>
    </row>
    <row r="73" spans="1:5" ht="26.25" customHeight="1">
      <c r="A73" s="65" t="s">
        <v>49</v>
      </c>
      <c r="B73" s="98" t="s">
        <v>184</v>
      </c>
      <c r="C73" s="66" t="s">
        <v>26</v>
      </c>
      <c r="D73" s="66" t="s">
        <v>50</v>
      </c>
      <c r="E73" s="74">
        <v>13.15</v>
      </c>
    </row>
    <row r="74" spans="1:5" ht="51.75" customHeight="1">
      <c r="A74" s="65" t="s">
        <v>199</v>
      </c>
      <c r="B74" s="98" t="s">
        <v>183</v>
      </c>
      <c r="C74" s="60"/>
      <c r="D74" s="66"/>
      <c r="E74" s="74">
        <f>E76</f>
        <v>1092</v>
      </c>
    </row>
    <row r="75" spans="1:5" ht="26.25" customHeight="1">
      <c r="A75" s="96" t="s">
        <v>180</v>
      </c>
      <c r="B75" s="98" t="s">
        <v>183</v>
      </c>
      <c r="C75" s="66" t="s">
        <v>24</v>
      </c>
      <c r="D75" s="70"/>
      <c r="E75" s="74">
        <f>E76</f>
        <v>1092</v>
      </c>
    </row>
    <row r="76" spans="1:5" ht="37.5" customHeight="1">
      <c r="A76" s="97" t="s">
        <v>145</v>
      </c>
      <c r="B76" s="98" t="s">
        <v>183</v>
      </c>
      <c r="C76" s="66" t="s">
        <v>26</v>
      </c>
      <c r="D76" s="70"/>
      <c r="E76" s="74">
        <f>E77</f>
        <v>1092</v>
      </c>
    </row>
    <row r="77" spans="1:5" ht="26.25" customHeight="1">
      <c r="A77" s="65" t="s">
        <v>47</v>
      </c>
      <c r="B77" s="98" t="s">
        <v>183</v>
      </c>
      <c r="C77" s="66" t="s">
        <v>26</v>
      </c>
      <c r="D77" s="66" t="s">
        <v>48</v>
      </c>
      <c r="E77" s="74">
        <f>E78</f>
        <v>1092</v>
      </c>
    </row>
    <row r="78" spans="1:5" ht="26.25" customHeight="1">
      <c r="A78" s="65" t="s">
        <v>49</v>
      </c>
      <c r="B78" s="98" t="s">
        <v>183</v>
      </c>
      <c r="C78" s="66" t="s">
        <v>26</v>
      </c>
      <c r="D78" s="66" t="s">
        <v>50</v>
      </c>
      <c r="E78" s="74">
        <v>1092</v>
      </c>
    </row>
    <row r="79" spans="1:5" ht="26.25" customHeight="1">
      <c r="A79" s="65" t="s">
        <v>45</v>
      </c>
      <c r="B79" s="66" t="s">
        <v>46</v>
      </c>
      <c r="C79" s="60"/>
      <c r="D79" s="66"/>
      <c r="E79" s="74">
        <f>E81</f>
        <v>424.12</v>
      </c>
    </row>
    <row r="80" spans="1:5" ht="26.25" customHeight="1">
      <c r="A80" s="96" t="s">
        <v>180</v>
      </c>
      <c r="B80" s="66" t="s">
        <v>46</v>
      </c>
      <c r="C80" s="66" t="s">
        <v>24</v>
      </c>
      <c r="D80" s="70"/>
      <c r="E80" s="74">
        <f>E81</f>
        <v>424.12</v>
      </c>
    </row>
    <row r="81" spans="1:5" ht="42.75" customHeight="1">
      <c r="A81" s="97" t="s">
        <v>145</v>
      </c>
      <c r="B81" s="66" t="s">
        <v>46</v>
      </c>
      <c r="C81" s="66" t="s">
        <v>26</v>
      </c>
      <c r="D81" s="70"/>
      <c r="E81" s="74">
        <f>E82</f>
        <v>424.12</v>
      </c>
    </row>
    <row r="82" spans="1:5" ht="12.75" customHeight="1">
      <c r="A82" s="65" t="s">
        <v>47</v>
      </c>
      <c r="B82" s="66" t="s">
        <v>46</v>
      </c>
      <c r="C82" s="66" t="s">
        <v>26</v>
      </c>
      <c r="D82" s="66" t="s">
        <v>48</v>
      </c>
      <c r="E82" s="74">
        <f>E83</f>
        <v>424.12</v>
      </c>
    </row>
    <row r="83" spans="1:5" ht="17.25" customHeight="1">
      <c r="A83" s="65" t="s">
        <v>49</v>
      </c>
      <c r="B83" s="66" t="s">
        <v>46</v>
      </c>
      <c r="C83" s="66" t="s">
        <v>26</v>
      </c>
      <c r="D83" s="66" t="s">
        <v>50</v>
      </c>
      <c r="E83" s="74">
        <v>424.12</v>
      </c>
    </row>
    <row r="84" spans="1:5" ht="33" customHeight="1">
      <c r="A84" s="65" t="s">
        <v>201</v>
      </c>
      <c r="B84" s="99" t="s">
        <v>202</v>
      </c>
      <c r="C84" s="60"/>
      <c r="D84" s="66"/>
      <c r="E84" s="74">
        <f>E86</f>
        <v>150</v>
      </c>
    </row>
    <row r="85" spans="1:5" ht="17.25" customHeight="1">
      <c r="A85" s="96" t="s">
        <v>180</v>
      </c>
      <c r="B85" s="99" t="s">
        <v>202</v>
      </c>
      <c r="C85" s="66" t="s">
        <v>24</v>
      </c>
      <c r="D85" s="70"/>
      <c r="E85" s="74">
        <f>E86</f>
        <v>150</v>
      </c>
    </row>
    <row r="86" spans="1:5" ht="39.75" customHeight="1">
      <c r="A86" s="97" t="s">
        <v>145</v>
      </c>
      <c r="B86" s="99" t="s">
        <v>202</v>
      </c>
      <c r="C86" s="66" t="s">
        <v>26</v>
      </c>
      <c r="D86" s="70"/>
      <c r="E86" s="74">
        <f>E87</f>
        <v>150</v>
      </c>
    </row>
    <row r="87" spans="1:5" ht="17.25" customHeight="1">
      <c r="A87" s="65" t="s">
        <v>47</v>
      </c>
      <c r="B87" s="99" t="s">
        <v>202</v>
      </c>
      <c r="C87" s="66" t="s">
        <v>26</v>
      </c>
      <c r="D87" s="66" t="s">
        <v>48</v>
      </c>
      <c r="E87" s="74">
        <f>E88</f>
        <v>150</v>
      </c>
    </row>
    <row r="88" spans="1:5" ht="17.25" customHeight="1">
      <c r="A88" s="65" t="s">
        <v>49</v>
      </c>
      <c r="B88" s="99" t="s">
        <v>202</v>
      </c>
      <c r="C88" s="66" t="s">
        <v>26</v>
      </c>
      <c r="D88" s="66" t="s">
        <v>50</v>
      </c>
      <c r="E88" s="74">
        <v>150</v>
      </c>
    </row>
    <row r="89" spans="1:7" ht="24">
      <c r="A89" s="75" t="s">
        <v>196</v>
      </c>
      <c r="B89" s="66" t="s">
        <v>52</v>
      </c>
      <c r="C89" s="66"/>
      <c r="D89" s="66"/>
      <c r="E89" s="67">
        <f>E90+E95+E100+E105+E110+E115</f>
        <v>1412.7640000000001</v>
      </c>
      <c r="F89" s="51"/>
      <c r="G89" s="51"/>
    </row>
    <row r="90" spans="1:5" ht="51">
      <c r="A90" s="100" t="s">
        <v>181</v>
      </c>
      <c r="B90" s="66" t="s">
        <v>182</v>
      </c>
      <c r="C90" s="66"/>
      <c r="D90" s="66"/>
      <c r="E90" s="67">
        <f>E91</f>
        <v>409.17</v>
      </c>
    </row>
    <row r="91" spans="1:5" ht="76.5">
      <c r="A91" s="96" t="s">
        <v>55</v>
      </c>
      <c r="B91" s="66" t="s">
        <v>182</v>
      </c>
      <c r="C91" s="66" t="s">
        <v>56</v>
      </c>
      <c r="D91" s="66"/>
      <c r="E91" s="67">
        <f>E92</f>
        <v>409.17</v>
      </c>
    </row>
    <row r="92" spans="1:5" ht="25.5">
      <c r="A92" s="97" t="s">
        <v>150</v>
      </c>
      <c r="B92" s="66" t="s">
        <v>182</v>
      </c>
      <c r="C92" s="66" t="s">
        <v>58</v>
      </c>
      <c r="D92" s="66"/>
      <c r="E92" s="67">
        <f>E93</f>
        <v>409.17</v>
      </c>
    </row>
    <row r="93" spans="1:5" ht="24">
      <c r="A93" s="68" t="s">
        <v>59</v>
      </c>
      <c r="B93" s="66" t="s">
        <v>182</v>
      </c>
      <c r="C93" s="66" t="s">
        <v>58</v>
      </c>
      <c r="D93" s="66" t="s">
        <v>60</v>
      </c>
      <c r="E93" s="67">
        <v>409.17</v>
      </c>
    </row>
    <row r="94" spans="1:5" ht="13.5">
      <c r="A94" s="68" t="s">
        <v>53</v>
      </c>
      <c r="B94" s="66" t="s">
        <v>182</v>
      </c>
      <c r="C94" s="66" t="s">
        <v>58</v>
      </c>
      <c r="D94" s="66" t="s">
        <v>61</v>
      </c>
      <c r="E94" s="67">
        <v>409.17</v>
      </c>
    </row>
    <row r="95" spans="1:5" ht="67.5" customHeight="1">
      <c r="A95" s="68" t="s">
        <v>203</v>
      </c>
      <c r="B95" s="66" t="s">
        <v>54</v>
      </c>
      <c r="C95" s="66"/>
      <c r="D95" s="66"/>
      <c r="E95" s="67">
        <f>E96</f>
        <v>136.29</v>
      </c>
    </row>
    <row r="96" spans="1:5" ht="67.5" customHeight="1">
      <c r="A96" s="96" t="s">
        <v>55</v>
      </c>
      <c r="B96" s="66" t="s">
        <v>54</v>
      </c>
      <c r="C96" s="66" t="s">
        <v>56</v>
      </c>
      <c r="D96" s="66"/>
      <c r="E96" s="67">
        <f>E97</f>
        <v>136.29</v>
      </c>
    </row>
    <row r="97" spans="1:5" ht="25.5">
      <c r="A97" s="97" t="s">
        <v>150</v>
      </c>
      <c r="B97" s="66" t="s">
        <v>54</v>
      </c>
      <c r="C97" s="66" t="s">
        <v>58</v>
      </c>
      <c r="D97" s="66"/>
      <c r="E97" s="67">
        <f>E98</f>
        <v>136.29</v>
      </c>
    </row>
    <row r="98" spans="1:5" ht="24">
      <c r="A98" s="68" t="s">
        <v>59</v>
      </c>
      <c r="B98" s="66" t="s">
        <v>54</v>
      </c>
      <c r="C98" s="66" t="s">
        <v>58</v>
      </c>
      <c r="D98" s="66" t="s">
        <v>60</v>
      </c>
      <c r="E98" s="67">
        <v>136.29</v>
      </c>
    </row>
    <row r="99" spans="1:5" ht="13.5">
      <c r="A99" s="68" t="s">
        <v>53</v>
      </c>
      <c r="B99" s="66" t="s">
        <v>54</v>
      </c>
      <c r="C99" s="66" t="s">
        <v>58</v>
      </c>
      <c r="D99" s="66" t="s">
        <v>61</v>
      </c>
      <c r="E99" s="67">
        <f>136.29</f>
        <v>136.29</v>
      </c>
    </row>
    <row r="100" spans="1:5" ht="28.5" customHeight="1">
      <c r="A100" s="68" t="s">
        <v>51</v>
      </c>
      <c r="B100" s="66" t="s">
        <v>62</v>
      </c>
      <c r="C100" s="66"/>
      <c r="D100" s="66"/>
      <c r="E100" s="67">
        <f>E101</f>
        <v>697.65</v>
      </c>
    </row>
    <row r="101" spans="1:5" ht="76.5">
      <c r="A101" s="96" t="s">
        <v>55</v>
      </c>
      <c r="B101" s="66" t="s">
        <v>62</v>
      </c>
      <c r="C101" s="66" t="s">
        <v>56</v>
      </c>
      <c r="D101" s="66"/>
      <c r="E101" s="67">
        <f>E102</f>
        <v>697.65</v>
      </c>
    </row>
    <row r="102" spans="1:5" ht="25.5">
      <c r="A102" s="97" t="s">
        <v>150</v>
      </c>
      <c r="B102" s="66" t="s">
        <v>62</v>
      </c>
      <c r="C102" s="66" t="s">
        <v>58</v>
      </c>
      <c r="D102" s="66"/>
      <c r="E102" s="67">
        <f>E103</f>
        <v>697.65</v>
      </c>
    </row>
    <row r="103" spans="1:5" ht="24">
      <c r="A103" s="68" t="s">
        <v>59</v>
      </c>
      <c r="B103" s="66" t="s">
        <v>62</v>
      </c>
      <c r="C103" s="66" t="s">
        <v>58</v>
      </c>
      <c r="D103" s="66" t="s">
        <v>60</v>
      </c>
      <c r="E103" s="67">
        <f>E104</f>
        <v>697.65</v>
      </c>
    </row>
    <row r="104" spans="1:5" ht="13.5">
      <c r="A104" s="68" t="s">
        <v>53</v>
      </c>
      <c r="B104" s="66" t="s">
        <v>62</v>
      </c>
      <c r="C104" s="66" t="s">
        <v>58</v>
      </c>
      <c r="D104" s="66" t="s">
        <v>61</v>
      </c>
      <c r="E104" s="67">
        <v>697.65</v>
      </c>
    </row>
    <row r="105" spans="1:5" ht="25.5">
      <c r="A105" s="100" t="s">
        <v>208</v>
      </c>
      <c r="B105" s="98" t="s">
        <v>207</v>
      </c>
      <c r="C105" s="66"/>
      <c r="D105" s="66"/>
      <c r="E105" s="67">
        <f>E106</f>
        <v>2.154</v>
      </c>
    </row>
    <row r="106" spans="1:5" ht="25.5">
      <c r="A106" s="96" t="s">
        <v>180</v>
      </c>
      <c r="B106" s="98" t="s">
        <v>207</v>
      </c>
      <c r="C106" s="66" t="s">
        <v>24</v>
      </c>
      <c r="D106" s="66"/>
      <c r="E106" s="67">
        <f>E107</f>
        <v>2.154</v>
      </c>
    </row>
    <row r="107" spans="1:5" ht="38.25">
      <c r="A107" s="97" t="s">
        <v>145</v>
      </c>
      <c r="B107" s="98" t="s">
        <v>207</v>
      </c>
      <c r="C107" s="66" t="s">
        <v>26</v>
      </c>
      <c r="D107" s="66"/>
      <c r="E107" s="67">
        <f>E108</f>
        <v>2.154</v>
      </c>
    </row>
    <row r="108" spans="1:5" ht="24">
      <c r="A108" s="68" t="s">
        <v>59</v>
      </c>
      <c r="B108" s="98" t="s">
        <v>207</v>
      </c>
      <c r="C108" s="66" t="s">
        <v>26</v>
      </c>
      <c r="D108" s="66" t="s">
        <v>60</v>
      </c>
      <c r="E108" s="67">
        <f>E109</f>
        <v>2.154</v>
      </c>
    </row>
    <row r="109" spans="1:5" ht="13.5">
      <c r="A109" s="68" t="s">
        <v>53</v>
      </c>
      <c r="B109" s="98" t="s">
        <v>207</v>
      </c>
      <c r="C109" s="76" t="s">
        <v>26</v>
      </c>
      <c r="D109" s="76" t="s">
        <v>61</v>
      </c>
      <c r="E109" s="77">
        <v>2.154</v>
      </c>
    </row>
    <row r="110" spans="1:5" ht="25.5">
      <c r="A110" s="100" t="s">
        <v>206</v>
      </c>
      <c r="B110" s="98" t="s">
        <v>205</v>
      </c>
      <c r="C110" s="66"/>
      <c r="D110" s="66"/>
      <c r="E110" s="67">
        <f>E111</f>
        <v>43.09</v>
      </c>
    </row>
    <row r="111" spans="1:5" ht="25.5">
      <c r="A111" s="96" t="s">
        <v>180</v>
      </c>
      <c r="B111" s="98" t="s">
        <v>205</v>
      </c>
      <c r="C111" s="66" t="s">
        <v>24</v>
      </c>
      <c r="D111" s="66"/>
      <c r="E111" s="67">
        <f>E112</f>
        <v>43.09</v>
      </c>
    </row>
    <row r="112" spans="1:5" ht="38.25">
      <c r="A112" s="97" t="s">
        <v>145</v>
      </c>
      <c r="B112" s="98" t="s">
        <v>205</v>
      </c>
      <c r="C112" s="66" t="s">
        <v>26</v>
      </c>
      <c r="D112" s="66"/>
      <c r="E112" s="67">
        <f>E113</f>
        <v>43.09</v>
      </c>
    </row>
    <row r="113" spans="1:5" ht="24">
      <c r="A113" s="68" t="s">
        <v>59</v>
      </c>
      <c r="B113" s="98" t="s">
        <v>205</v>
      </c>
      <c r="C113" s="66" t="s">
        <v>26</v>
      </c>
      <c r="D113" s="66" t="s">
        <v>60</v>
      </c>
      <c r="E113" s="67">
        <f>E114</f>
        <v>43.09</v>
      </c>
    </row>
    <row r="114" spans="1:5" ht="13.5">
      <c r="A114" s="68" t="s">
        <v>53</v>
      </c>
      <c r="B114" s="98" t="s">
        <v>205</v>
      </c>
      <c r="C114" s="76" t="s">
        <v>26</v>
      </c>
      <c r="D114" s="76" t="s">
        <v>61</v>
      </c>
      <c r="E114" s="77">
        <v>43.09</v>
      </c>
    </row>
    <row r="115" spans="1:5" ht="13.5">
      <c r="A115" s="101" t="s">
        <v>51</v>
      </c>
      <c r="B115" s="66" t="s">
        <v>62</v>
      </c>
      <c r="C115" s="66"/>
      <c r="D115" s="66"/>
      <c r="E115" s="67">
        <f>E116</f>
        <v>124.41</v>
      </c>
    </row>
    <row r="116" spans="1:5" ht="25.5">
      <c r="A116" s="96" t="s">
        <v>180</v>
      </c>
      <c r="B116" s="66" t="s">
        <v>62</v>
      </c>
      <c r="C116" s="66" t="s">
        <v>24</v>
      </c>
      <c r="D116" s="66"/>
      <c r="E116" s="67">
        <f>E117</f>
        <v>124.41</v>
      </c>
    </row>
    <row r="117" spans="1:5" ht="38.25">
      <c r="A117" s="97" t="s">
        <v>145</v>
      </c>
      <c r="B117" s="66" t="s">
        <v>62</v>
      </c>
      <c r="C117" s="66" t="s">
        <v>26</v>
      </c>
      <c r="D117" s="66"/>
      <c r="E117" s="67">
        <f>E118</f>
        <v>124.41</v>
      </c>
    </row>
    <row r="118" spans="1:5" ht="24">
      <c r="A118" s="68" t="s">
        <v>59</v>
      </c>
      <c r="B118" s="66" t="s">
        <v>62</v>
      </c>
      <c r="C118" s="66" t="s">
        <v>26</v>
      </c>
      <c r="D118" s="66" t="s">
        <v>60</v>
      </c>
      <c r="E118" s="67">
        <f>E119</f>
        <v>124.41</v>
      </c>
    </row>
    <row r="119" spans="1:5" ht="14.25" customHeight="1">
      <c r="A119" s="68" t="s">
        <v>53</v>
      </c>
      <c r="B119" s="66" t="s">
        <v>62</v>
      </c>
      <c r="C119" s="76" t="s">
        <v>26</v>
      </c>
      <c r="D119" s="76" t="s">
        <v>61</v>
      </c>
      <c r="E119" s="77">
        <v>124.41</v>
      </c>
    </row>
    <row r="120" spans="1:6" ht="24.75" customHeight="1">
      <c r="A120" s="68" t="s">
        <v>204</v>
      </c>
      <c r="B120" s="66" t="s">
        <v>64</v>
      </c>
      <c r="C120" s="66"/>
      <c r="D120" s="66"/>
      <c r="E120" s="67">
        <v>1.5</v>
      </c>
      <c r="F120" s="51"/>
    </row>
    <row r="121" spans="1:5" ht="24.75" customHeight="1">
      <c r="A121" s="100" t="s">
        <v>185</v>
      </c>
      <c r="B121" s="66" t="s">
        <v>66</v>
      </c>
      <c r="C121" s="66"/>
      <c r="D121" s="66"/>
      <c r="E121" s="67">
        <f>E122</f>
        <v>1.5</v>
      </c>
    </row>
    <row r="122" spans="1:6" s="79" customFormat="1" ht="25.5">
      <c r="A122" s="96" t="s">
        <v>180</v>
      </c>
      <c r="B122" s="66" t="s">
        <v>66</v>
      </c>
      <c r="C122" s="66" t="s">
        <v>24</v>
      </c>
      <c r="D122" s="66"/>
      <c r="E122" s="67">
        <v>1.5</v>
      </c>
      <c r="F122" s="78"/>
    </row>
    <row r="123" spans="1:6" s="79" customFormat="1" ht="38.25">
      <c r="A123" s="97" t="s">
        <v>145</v>
      </c>
      <c r="B123" s="66" t="s">
        <v>66</v>
      </c>
      <c r="C123" s="66" t="s">
        <v>26</v>
      </c>
      <c r="D123" s="66"/>
      <c r="E123" s="67">
        <v>1.5</v>
      </c>
      <c r="F123" s="78"/>
    </row>
    <row r="124" spans="1:6" s="79" customFormat="1" ht="24">
      <c r="A124" s="65" t="s">
        <v>25</v>
      </c>
      <c r="B124" s="66" t="s">
        <v>66</v>
      </c>
      <c r="C124" s="66" t="s">
        <v>26</v>
      </c>
      <c r="D124" s="66" t="s">
        <v>60</v>
      </c>
      <c r="E124" s="67">
        <v>1.5</v>
      </c>
      <c r="F124" s="78"/>
    </row>
    <row r="125" spans="1:6" s="79" customFormat="1" ht="24">
      <c r="A125" s="80" t="s">
        <v>25</v>
      </c>
      <c r="B125" s="66" t="s">
        <v>66</v>
      </c>
      <c r="C125" s="81" t="s">
        <v>26</v>
      </c>
      <c r="D125" s="81" t="s">
        <v>68</v>
      </c>
      <c r="E125" s="67">
        <v>1.5</v>
      </c>
      <c r="F125" s="78"/>
    </row>
    <row r="126" spans="1:5" ht="36" hidden="1">
      <c r="A126" s="82" t="s">
        <v>69</v>
      </c>
      <c r="B126" s="66" t="s">
        <v>70</v>
      </c>
      <c r="C126" s="66" t="s">
        <v>176</v>
      </c>
      <c r="D126" s="66"/>
      <c r="E126" s="83">
        <f>E127</f>
        <v>1632.6</v>
      </c>
    </row>
    <row r="127" spans="1:6" ht="24" hidden="1">
      <c r="A127" s="82" t="s">
        <v>71</v>
      </c>
      <c r="B127" s="66" t="s">
        <v>72</v>
      </c>
      <c r="C127" s="66" t="s">
        <v>176</v>
      </c>
      <c r="D127" s="66"/>
      <c r="E127" s="67">
        <f>E236+E133+E144</f>
        <v>1632.6</v>
      </c>
      <c r="F127" s="84"/>
    </row>
    <row r="128" spans="1:5" ht="43.5" customHeight="1" hidden="1">
      <c r="A128" s="65" t="s">
        <v>75</v>
      </c>
      <c r="B128" s="66" t="s">
        <v>74</v>
      </c>
      <c r="C128" s="66" t="s">
        <v>84</v>
      </c>
      <c r="D128" s="66"/>
      <c r="E128" s="67">
        <f>E129</f>
        <v>0</v>
      </c>
    </row>
    <row r="129" spans="1:7" ht="18" customHeight="1" hidden="1">
      <c r="A129" s="65" t="s">
        <v>78</v>
      </c>
      <c r="B129" s="66" t="s">
        <v>74</v>
      </c>
      <c r="C129" s="66" t="s">
        <v>85</v>
      </c>
      <c r="D129" s="70"/>
      <c r="E129" s="67"/>
      <c r="G129" s="85"/>
    </row>
    <row r="130" spans="1:7" ht="18" customHeight="1" hidden="1">
      <c r="A130" s="65" t="s">
        <v>80</v>
      </c>
      <c r="B130" s="66" t="s">
        <v>74</v>
      </c>
      <c r="C130" s="66" t="s">
        <v>85</v>
      </c>
      <c r="D130" s="66" t="s">
        <v>81</v>
      </c>
      <c r="E130" s="67"/>
      <c r="G130" s="85"/>
    </row>
    <row r="131" spans="1:7" ht="18" customHeight="1" hidden="1">
      <c r="A131" s="65" t="s">
        <v>82</v>
      </c>
      <c r="B131" s="66" t="s">
        <v>74</v>
      </c>
      <c r="C131" s="66" t="s">
        <v>86</v>
      </c>
      <c r="D131" s="66" t="s">
        <v>83</v>
      </c>
      <c r="E131" s="67"/>
      <c r="G131" s="85"/>
    </row>
    <row r="132" spans="1:5" ht="24" hidden="1">
      <c r="A132" s="65" t="s">
        <v>87</v>
      </c>
      <c r="B132" s="66" t="s">
        <v>88</v>
      </c>
      <c r="C132" s="66"/>
      <c r="D132" s="66"/>
      <c r="E132" s="67"/>
    </row>
    <row r="133" spans="1:7" ht="24" hidden="1">
      <c r="A133" s="65" t="s">
        <v>89</v>
      </c>
      <c r="B133" s="66" t="s">
        <v>90</v>
      </c>
      <c r="C133" s="66"/>
      <c r="D133" s="66"/>
      <c r="E133" s="67"/>
      <c r="G133" s="85"/>
    </row>
    <row r="134" spans="1:7" ht="45" customHeight="1" hidden="1">
      <c r="A134" s="65" t="s">
        <v>91</v>
      </c>
      <c r="B134" s="66" t="s">
        <v>90</v>
      </c>
      <c r="C134" s="66" t="s">
        <v>24</v>
      </c>
      <c r="D134" s="66"/>
      <c r="E134" s="67"/>
      <c r="G134" s="85"/>
    </row>
    <row r="135" spans="1:7" ht="18.75" customHeight="1" hidden="1">
      <c r="A135" s="65" t="s">
        <v>78</v>
      </c>
      <c r="B135" s="66" t="s">
        <v>90</v>
      </c>
      <c r="C135" s="66" t="s">
        <v>26</v>
      </c>
      <c r="D135" s="66"/>
      <c r="E135" s="67"/>
      <c r="G135" s="85"/>
    </row>
    <row r="136" spans="1:7" ht="13.5" hidden="1">
      <c r="A136" s="65" t="s">
        <v>80</v>
      </c>
      <c r="B136" s="66" t="s">
        <v>90</v>
      </c>
      <c r="C136" s="66" t="s">
        <v>26</v>
      </c>
      <c r="D136" s="66" t="s">
        <v>81</v>
      </c>
      <c r="E136" s="67"/>
      <c r="G136" s="86"/>
    </row>
    <row r="137" spans="1:5" ht="13.5" hidden="1">
      <c r="A137" s="65" t="s">
        <v>82</v>
      </c>
      <c r="B137" s="66" t="s">
        <v>90</v>
      </c>
      <c r="C137" s="66" t="s">
        <v>26</v>
      </c>
      <c r="D137" s="66" t="s">
        <v>83</v>
      </c>
      <c r="E137" s="67"/>
    </row>
    <row r="138" spans="1:5" ht="24">
      <c r="A138" s="65" t="s">
        <v>178</v>
      </c>
      <c r="B138" s="87" t="s">
        <v>70</v>
      </c>
      <c r="C138" s="70"/>
      <c r="D138" s="66"/>
      <c r="E138" s="88">
        <f>E146+E139</f>
        <v>25</v>
      </c>
    </row>
    <row r="139" spans="1:5" ht="25.5" hidden="1">
      <c r="A139" s="103" t="s">
        <v>93</v>
      </c>
      <c r="B139" s="66" t="s">
        <v>222</v>
      </c>
      <c r="C139" s="66"/>
      <c r="D139" s="66"/>
      <c r="E139" s="67">
        <v>0</v>
      </c>
    </row>
    <row r="140" spans="1:5" ht="25.5" hidden="1">
      <c r="A140" s="96" t="s">
        <v>180</v>
      </c>
      <c r="B140" s="66" t="s">
        <v>222</v>
      </c>
      <c r="C140" s="66" t="s">
        <v>24</v>
      </c>
      <c r="D140" s="66"/>
      <c r="E140" s="67">
        <v>0</v>
      </c>
    </row>
    <row r="141" spans="1:5" ht="38.25" hidden="1">
      <c r="A141" s="97" t="s">
        <v>145</v>
      </c>
      <c r="B141" s="66" t="s">
        <v>222</v>
      </c>
      <c r="C141" s="66" t="s">
        <v>26</v>
      </c>
      <c r="D141" s="70"/>
      <c r="E141" s="67">
        <v>0</v>
      </c>
    </row>
    <row r="142" spans="1:5" ht="13.5" hidden="1">
      <c r="A142" s="65" t="s">
        <v>80</v>
      </c>
      <c r="B142" s="66" t="s">
        <v>222</v>
      </c>
      <c r="C142" s="66" t="s">
        <v>26</v>
      </c>
      <c r="D142" s="66" t="s">
        <v>81</v>
      </c>
      <c r="E142" s="67">
        <v>0</v>
      </c>
    </row>
    <row r="143" spans="1:5" ht="13.5" hidden="1">
      <c r="A143" s="65" t="s">
        <v>82</v>
      </c>
      <c r="B143" s="66" t="s">
        <v>222</v>
      </c>
      <c r="C143" s="66" t="s">
        <v>26</v>
      </c>
      <c r="D143" s="66" t="s">
        <v>83</v>
      </c>
      <c r="E143" s="67">
        <v>0</v>
      </c>
    </row>
    <row r="144" spans="1:6" ht="25.5">
      <c r="A144" s="100" t="s">
        <v>194</v>
      </c>
      <c r="B144" s="66" t="s">
        <v>94</v>
      </c>
      <c r="C144" s="70"/>
      <c r="D144" s="66"/>
      <c r="E144" s="88">
        <f>E146</f>
        <v>25</v>
      </c>
      <c r="F144" s="51"/>
    </row>
    <row r="145" spans="1:5" ht="36" customHeight="1">
      <c r="A145" s="96" t="s">
        <v>180</v>
      </c>
      <c r="B145" s="66" t="s">
        <v>94</v>
      </c>
      <c r="C145" s="66" t="s">
        <v>24</v>
      </c>
      <c r="D145" s="66"/>
      <c r="E145" s="67">
        <f>E146</f>
        <v>25</v>
      </c>
    </row>
    <row r="146" spans="1:5" ht="40.5" customHeight="1">
      <c r="A146" s="97" t="s">
        <v>145</v>
      </c>
      <c r="B146" s="66" t="s">
        <v>94</v>
      </c>
      <c r="C146" s="66" t="s">
        <v>26</v>
      </c>
      <c r="D146" s="66"/>
      <c r="E146" s="67">
        <f>E147</f>
        <v>25</v>
      </c>
    </row>
    <row r="147" spans="1:5" ht="19.5" customHeight="1">
      <c r="A147" s="65" t="s">
        <v>95</v>
      </c>
      <c r="B147" s="66" t="s">
        <v>94</v>
      </c>
      <c r="C147" s="66" t="s">
        <v>26</v>
      </c>
      <c r="D147" s="66" t="s">
        <v>96</v>
      </c>
      <c r="E147" s="67">
        <f>E148</f>
        <v>25</v>
      </c>
    </row>
    <row r="148" spans="1:5" ht="25.5" customHeight="1">
      <c r="A148" s="65" t="s">
        <v>97</v>
      </c>
      <c r="B148" s="66" t="s">
        <v>94</v>
      </c>
      <c r="C148" s="66" t="s">
        <v>26</v>
      </c>
      <c r="D148" s="66" t="s">
        <v>193</v>
      </c>
      <c r="E148" s="67">
        <v>25</v>
      </c>
    </row>
    <row r="149" spans="1:5" ht="24">
      <c r="A149" s="65" t="s">
        <v>211</v>
      </c>
      <c r="B149" s="66" t="s">
        <v>100</v>
      </c>
      <c r="C149" s="66"/>
      <c r="D149" s="66"/>
      <c r="E149" s="67">
        <f>E150+E183+E232+E239+E245</f>
        <v>4880.96</v>
      </c>
    </row>
    <row r="150" spans="1:6" ht="13.5">
      <c r="A150" s="65" t="s">
        <v>122</v>
      </c>
      <c r="B150" s="89" t="s">
        <v>113</v>
      </c>
      <c r="C150" s="66"/>
      <c r="D150" s="66"/>
      <c r="E150" s="67">
        <f>E151+E162+E167+E173+E178</f>
        <v>167.33</v>
      </c>
      <c r="F150" s="51"/>
    </row>
    <row r="151" spans="1:5" ht="24">
      <c r="A151" s="65" t="s">
        <v>131</v>
      </c>
      <c r="B151" s="66" t="s">
        <v>132</v>
      </c>
      <c r="C151" s="66"/>
      <c r="D151" s="66"/>
      <c r="E151" s="67">
        <f>E156+E161</f>
        <v>112.2</v>
      </c>
    </row>
    <row r="152" spans="1:5" ht="13.5">
      <c r="A152" s="96" t="s">
        <v>212</v>
      </c>
      <c r="B152" s="66" t="s">
        <v>132</v>
      </c>
      <c r="C152" s="66"/>
      <c r="D152" s="66"/>
      <c r="E152" s="67">
        <f>E153</f>
        <v>98.7</v>
      </c>
    </row>
    <row r="153" spans="1:5" ht="76.5">
      <c r="A153" s="96" t="s">
        <v>55</v>
      </c>
      <c r="B153" s="66" t="s">
        <v>132</v>
      </c>
      <c r="C153" s="66" t="s">
        <v>56</v>
      </c>
      <c r="D153" s="66"/>
      <c r="E153" s="67">
        <f>E154</f>
        <v>98.7</v>
      </c>
    </row>
    <row r="154" spans="1:5" ht="25.5">
      <c r="A154" s="97" t="s">
        <v>150</v>
      </c>
      <c r="B154" s="66" t="s">
        <v>132</v>
      </c>
      <c r="C154" s="66" t="s">
        <v>58</v>
      </c>
      <c r="D154" s="66"/>
      <c r="E154" s="67">
        <f>E155</f>
        <v>98.7</v>
      </c>
    </row>
    <row r="155" spans="1:5" ht="13.5">
      <c r="A155" s="65" t="s">
        <v>134</v>
      </c>
      <c r="B155" s="66" t="s">
        <v>132</v>
      </c>
      <c r="C155" s="66" t="s">
        <v>58</v>
      </c>
      <c r="D155" s="66" t="s">
        <v>135</v>
      </c>
      <c r="E155" s="67">
        <f>E156</f>
        <v>98.7</v>
      </c>
    </row>
    <row r="156" spans="1:5" ht="13.5">
      <c r="A156" s="65" t="s">
        <v>136</v>
      </c>
      <c r="B156" s="66" t="s">
        <v>132</v>
      </c>
      <c r="C156" s="66" t="s">
        <v>58</v>
      </c>
      <c r="D156" s="66" t="s">
        <v>137</v>
      </c>
      <c r="E156" s="67">
        <v>98.7</v>
      </c>
    </row>
    <row r="157" spans="1:5" ht="13.5">
      <c r="A157" s="96" t="s">
        <v>212</v>
      </c>
      <c r="B157" s="66" t="s">
        <v>132</v>
      </c>
      <c r="C157" s="66"/>
      <c r="D157" s="66"/>
      <c r="E157" s="67">
        <f>E158</f>
        <v>13.5</v>
      </c>
    </row>
    <row r="158" spans="1:5" ht="25.5">
      <c r="A158" s="96" t="s">
        <v>180</v>
      </c>
      <c r="B158" s="66" t="s">
        <v>132</v>
      </c>
      <c r="C158" s="66" t="s">
        <v>24</v>
      </c>
      <c r="D158" s="66"/>
      <c r="E158" s="67">
        <f>E159</f>
        <v>13.5</v>
      </c>
    </row>
    <row r="159" spans="1:5" ht="38.25">
      <c r="A159" s="97" t="s">
        <v>145</v>
      </c>
      <c r="B159" s="66" t="s">
        <v>132</v>
      </c>
      <c r="C159" s="66" t="s">
        <v>26</v>
      </c>
      <c r="D159" s="66"/>
      <c r="E159" s="67">
        <f>E160</f>
        <v>13.5</v>
      </c>
    </row>
    <row r="160" spans="1:5" ht="13.5">
      <c r="A160" s="65" t="s">
        <v>134</v>
      </c>
      <c r="B160" s="66" t="s">
        <v>132</v>
      </c>
      <c r="C160" s="66" t="s">
        <v>26</v>
      </c>
      <c r="D160" s="66" t="s">
        <v>135</v>
      </c>
      <c r="E160" s="67">
        <f>E161</f>
        <v>13.5</v>
      </c>
    </row>
    <row r="161" spans="1:5" ht="13.5">
      <c r="A161" s="65" t="s">
        <v>136</v>
      </c>
      <c r="B161" s="66" t="s">
        <v>132</v>
      </c>
      <c r="C161" s="66" t="s">
        <v>26</v>
      </c>
      <c r="D161" s="66" t="s">
        <v>137</v>
      </c>
      <c r="E161" s="67">
        <v>13.5</v>
      </c>
    </row>
    <row r="162" spans="1:5" ht="60">
      <c r="A162" s="65" t="s">
        <v>120</v>
      </c>
      <c r="B162" s="66" t="s">
        <v>121</v>
      </c>
      <c r="C162" s="66"/>
      <c r="D162" s="66"/>
      <c r="E162" s="67">
        <f>E163</f>
        <v>4.9</v>
      </c>
    </row>
    <row r="163" spans="1:5" ht="25.5">
      <c r="A163" s="96" t="s">
        <v>180</v>
      </c>
      <c r="B163" s="66" t="s">
        <v>121</v>
      </c>
      <c r="C163" s="66" t="s">
        <v>24</v>
      </c>
      <c r="D163" s="66"/>
      <c r="E163" s="67">
        <f>E164</f>
        <v>4.9</v>
      </c>
    </row>
    <row r="164" spans="1:5" ht="38.25">
      <c r="A164" s="97" t="s">
        <v>145</v>
      </c>
      <c r="B164" s="66" t="s">
        <v>121</v>
      </c>
      <c r="C164" s="66" t="s">
        <v>26</v>
      </c>
      <c r="D164" s="66"/>
      <c r="E164" s="67">
        <f>E165</f>
        <v>4.9</v>
      </c>
    </row>
    <row r="165" spans="1:5" ht="13.5">
      <c r="A165" s="65" t="s">
        <v>109</v>
      </c>
      <c r="B165" s="66" t="s">
        <v>121</v>
      </c>
      <c r="C165" s="66" t="s">
        <v>26</v>
      </c>
      <c r="D165" s="66" t="s">
        <v>110</v>
      </c>
      <c r="E165" s="67">
        <f>E166</f>
        <v>4.9</v>
      </c>
    </row>
    <row r="166" spans="1:5" ht="13.5">
      <c r="A166" s="65" t="s">
        <v>122</v>
      </c>
      <c r="B166" s="66" t="s">
        <v>121</v>
      </c>
      <c r="C166" s="66" t="s">
        <v>26</v>
      </c>
      <c r="D166" s="66" t="s">
        <v>117</v>
      </c>
      <c r="E166" s="67">
        <v>4.9</v>
      </c>
    </row>
    <row r="167" spans="1:5" ht="13.5">
      <c r="A167" s="100" t="s">
        <v>221</v>
      </c>
      <c r="B167" s="66" t="s">
        <v>160</v>
      </c>
      <c r="C167" s="66"/>
      <c r="D167" s="66"/>
      <c r="E167" s="67">
        <v>12</v>
      </c>
    </row>
    <row r="168" spans="1:5" ht="25.5">
      <c r="A168" s="96" t="s">
        <v>219</v>
      </c>
      <c r="B168" s="66" t="s">
        <v>160</v>
      </c>
      <c r="C168" s="66" t="s">
        <v>106</v>
      </c>
      <c r="D168" s="66"/>
      <c r="E168" s="67">
        <f>E170</f>
        <v>12</v>
      </c>
    </row>
    <row r="169" spans="1:5" ht="25.5">
      <c r="A169" s="96" t="s">
        <v>220</v>
      </c>
      <c r="B169" s="66" t="s">
        <v>161</v>
      </c>
      <c r="C169" s="66" t="s">
        <v>162</v>
      </c>
      <c r="D169" s="66"/>
      <c r="E169" s="67">
        <f>E170</f>
        <v>12</v>
      </c>
    </row>
    <row r="170" spans="1:5" ht="13.5">
      <c r="A170" s="65" t="s">
        <v>159</v>
      </c>
      <c r="B170" s="66" t="s">
        <v>160</v>
      </c>
      <c r="C170" s="66" t="s">
        <v>162</v>
      </c>
      <c r="D170" s="66"/>
      <c r="E170" s="67">
        <f>E171</f>
        <v>12</v>
      </c>
    </row>
    <row r="171" spans="1:5" ht="13.5">
      <c r="A171" s="96" t="s">
        <v>165</v>
      </c>
      <c r="B171" s="66" t="s">
        <v>160</v>
      </c>
      <c r="C171" s="66" t="s">
        <v>162</v>
      </c>
      <c r="D171" s="66" t="s">
        <v>164</v>
      </c>
      <c r="E171" s="67">
        <f>E172</f>
        <v>12</v>
      </c>
    </row>
    <row r="172" spans="1:5" ht="13.5">
      <c r="A172" s="96" t="s">
        <v>218</v>
      </c>
      <c r="B172" s="66" t="s">
        <v>160</v>
      </c>
      <c r="C172" s="66" t="s">
        <v>162</v>
      </c>
      <c r="D172" s="66" t="s">
        <v>166</v>
      </c>
      <c r="E172" s="67">
        <v>12</v>
      </c>
    </row>
    <row r="173" spans="1:5" ht="25.5">
      <c r="A173" s="96" t="s">
        <v>114</v>
      </c>
      <c r="B173" s="66" t="s">
        <v>115</v>
      </c>
      <c r="C173" s="66"/>
      <c r="D173" s="66"/>
      <c r="E173" s="67">
        <f>E174</f>
        <v>25.23</v>
      </c>
    </row>
    <row r="174" spans="1:5" ht="13.5">
      <c r="A174" s="96" t="s">
        <v>209</v>
      </c>
      <c r="B174" s="66" t="s">
        <v>115</v>
      </c>
      <c r="C174" s="66" t="s">
        <v>76</v>
      </c>
      <c r="D174" s="66"/>
      <c r="E174" s="67">
        <f>E175</f>
        <v>25.23</v>
      </c>
    </row>
    <row r="175" spans="1:5" ht="13.5">
      <c r="A175" s="97" t="s">
        <v>116</v>
      </c>
      <c r="B175" s="66" t="s">
        <v>115</v>
      </c>
      <c r="C175" s="66" t="s">
        <v>79</v>
      </c>
      <c r="D175" s="66"/>
      <c r="E175" s="67">
        <f>E176</f>
        <v>25.23</v>
      </c>
    </row>
    <row r="176" spans="1:5" ht="13.5">
      <c r="A176" s="96" t="s">
        <v>210</v>
      </c>
      <c r="B176" s="66" t="s">
        <v>115</v>
      </c>
      <c r="C176" s="66" t="s">
        <v>79</v>
      </c>
      <c r="D176" s="66" t="s">
        <v>110</v>
      </c>
      <c r="E176" s="67">
        <f>E177</f>
        <v>25.23</v>
      </c>
    </row>
    <row r="177" spans="1:5" ht="13.5">
      <c r="A177" s="96" t="s">
        <v>122</v>
      </c>
      <c r="B177" s="66" t="s">
        <v>115</v>
      </c>
      <c r="C177" s="66" t="s">
        <v>79</v>
      </c>
      <c r="D177" s="66" t="s">
        <v>117</v>
      </c>
      <c r="E177" s="67">
        <f>25.23</f>
        <v>25.23</v>
      </c>
    </row>
    <row r="178" spans="1:5" ht="25.5">
      <c r="A178" s="96" t="s">
        <v>118</v>
      </c>
      <c r="B178" s="66" t="s">
        <v>119</v>
      </c>
      <c r="C178" s="66"/>
      <c r="D178" s="66"/>
      <c r="E178" s="67">
        <v>13</v>
      </c>
    </row>
    <row r="179" spans="1:5" ht="13.5">
      <c r="A179" s="96" t="s">
        <v>209</v>
      </c>
      <c r="B179" s="66" t="s">
        <v>119</v>
      </c>
      <c r="C179" s="66" t="s">
        <v>76</v>
      </c>
      <c r="D179" s="66"/>
      <c r="E179" s="67">
        <v>13</v>
      </c>
    </row>
    <row r="180" spans="1:5" ht="13.5">
      <c r="A180" s="97" t="s">
        <v>116</v>
      </c>
      <c r="B180" s="66" t="s">
        <v>119</v>
      </c>
      <c r="C180" s="66" t="s">
        <v>79</v>
      </c>
      <c r="D180" s="66"/>
      <c r="E180" s="67">
        <f>E181</f>
        <v>13</v>
      </c>
    </row>
    <row r="181" spans="1:5" ht="13.5">
      <c r="A181" s="96" t="s">
        <v>210</v>
      </c>
      <c r="B181" s="66" t="s">
        <v>119</v>
      </c>
      <c r="C181" s="66" t="s">
        <v>79</v>
      </c>
      <c r="D181" s="66" t="s">
        <v>110</v>
      </c>
      <c r="E181" s="67">
        <f>E182</f>
        <v>13</v>
      </c>
    </row>
    <row r="182" spans="1:5" ht="13.5">
      <c r="A182" s="96" t="s">
        <v>122</v>
      </c>
      <c r="B182" s="66" t="s">
        <v>119</v>
      </c>
      <c r="C182" s="66" t="s">
        <v>79</v>
      </c>
      <c r="D182" s="66" t="s">
        <v>117</v>
      </c>
      <c r="E182" s="67">
        <v>13</v>
      </c>
    </row>
    <row r="183" spans="1:6" ht="24">
      <c r="A183" s="65" t="s">
        <v>138</v>
      </c>
      <c r="B183" s="66" t="s">
        <v>139</v>
      </c>
      <c r="C183" s="66"/>
      <c r="D183" s="66"/>
      <c r="E183" s="67">
        <f>E184++E189+E194+E199+E204+E209+E227</f>
        <v>2374.83</v>
      </c>
      <c r="F183" s="51"/>
    </row>
    <row r="184" spans="1:9" ht="51">
      <c r="A184" s="100" t="s">
        <v>181</v>
      </c>
      <c r="B184" s="66" t="s">
        <v>216</v>
      </c>
      <c r="C184" s="66"/>
      <c r="D184" s="66"/>
      <c r="E184" s="67">
        <f>E186</f>
        <v>107.5</v>
      </c>
      <c r="F184" s="78"/>
      <c r="I184" s="69"/>
    </row>
    <row r="185" spans="1:9" ht="60">
      <c r="A185" s="65" t="s">
        <v>55</v>
      </c>
      <c r="B185" s="66" t="s">
        <v>216</v>
      </c>
      <c r="C185" s="66" t="s">
        <v>56</v>
      </c>
      <c r="D185" s="66"/>
      <c r="E185" s="67">
        <f>E186</f>
        <v>107.5</v>
      </c>
      <c r="F185" s="78"/>
      <c r="I185" s="69"/>
    </row>
    <row r="186" spans="1:9" ht="48">
      <c r="A186" s="65" t="s">
        <v>179</v>
      </c>
      <c r="B186" s="66" t="s">
        <v>216</v>
      </c>
      <c r="C186" s="66" t="s">
        <v>58</v>
      </c>
      <c r="D186" s="66"/>
      <c r="E186" s="67">
        <f>E187</f>
        <v>107.5</v>
      </c>
      <c r="F186" s="78"/>
      <c r="I186" s="69"/>
    </row>
    <row r="187" spans="1:9" ht="13.5">
      <c r="A187" s="65" t="s">
        <v>109</v>
      </c>
      <c r="B187" s="66" t="s">
        <v>216</v>
      </c>
      <c r="C187" s="66" t="s">
        <v>58</v>
      </c>
      <c r="D187" s="66" t="s">
        <v>110</v>
      </c>
      <c r="E187" s="67">
        <f>E188</f>
        <v>107.5</v>
      </c>
      <c r="F187" s="78"/>
      <c r="I187" s="69"/>
    </row>
    <row r="188" spans="1:9" ht="48">
      <c r="A188" s="65" t="s">
        <v>143</v>
      </c>
      <c r="B188" s="66" t="s">
        <v>216</v>
      </c>
      <c r="C188" s="66" t="s">
        <v>58</v>
      </c>
      <c r="D188" s="66" t="s">
        <v>144</v>
      </c>
      <c r="E188" s="67">
        <v>107.5</v>
      </c>
      <c r="F188" s="78"/>
      <c r="I188" s="69"/>
    </row>
    <row r="189" spans="1:9" ht="51">
      <c r="A189" s="100" t="s">
        <v>215</v>
      </c>
      <c r="B189" s="66" t="s">
        <v>149</v>
      </c>
      <c r="C189" s="66"/>
      <c r="D189" s="66"/>
      <c r="E189" s="67">
        <f>E191</f>
        <v>41.25</v>
      </c>
      <c r="F189" s="78"/>
      <c r="I189" s="69"/>
    </row>
    <row r="190" spans="1:9" ht="60">
      <c r="A190" s="65" t="s">
        <v>55</v>
      </c>
      <c r="B190" s="66" t="s">
        <v>149</v>
      </c>
      <c r="C190" s="66" t="s">
        <v>56</v>
      </c>
      <c r="D190" s="66"/>
      <c r="E190" s="67">
        <f>E191</f>
        <v>41.25</v>
      </c>
      <c r="F190" s="78"/>
      <c r="I190" s="69"/>
    </row>
    <row r="191" spans="1:9" ht="36.75" customHeight="1">
      <c r="A191" s="65" t="s">
        <v>179</v>
      </c>
      <c r="B191" s="66" t="s">
        <v>149</v>
      </c>
      <c r="C191" s="66" t="s">
        <v>58</v>
      </c>
      <c r="D191" s="66"/>
      <c r="E191" s="67">
        <f>E192</f>
        <v>41.25</v>
      </c>
      <c r="F191" s="78"/>
      <c r="I191" s="69"/>
    </row>
    <row r="192" spans="1:9" ht="13.5">
      <c r="A192" s="65" t="s">
        <v>109</v>
      </c>
      <c r="B192" s="66" t="s">
        <v>149</v>
      </c>
      <c r="C192" s="66" t="s">
        <v>58</v>
      </c>
      <c r="D192" s="66" t="s">
        <v>110</v>
      </c>
      <c r="E192" s="67">
        <f>E193</f>
        <v>41.25</v>
      </c>
      <c r="F192" s="78"/>
      <c r="I192" s="69"/>
    </row>
    <row r="193" spans="1:9" ht="48">
      <c r="A193" s="65" t="s">
        <v>143</v>
      </c>
      <c r="B193" s="66" t="s">
        <v>149</v>
      </c>
      <c r="C193" s="66" t="s">
        <v>58</v>
      </c>
      <c r="D193" s="66" t="s">
        <v>144</v>
      </c>
      <c r="E193" s="67">
        <v>41.25</v>
      </c>
      <c r="F193" s="78"/>
      <c r="I193" s="69"/>
    </row>
    <row r="194" spans="1:5" ht="24">
      <c r="A194" s="65" t="s">
        <v>140</v>
      </c>
      <c r="B194" s="66" t="s">
        <v>141</v>
      </c>
      <c r="C194" s="66"/>
      <c r="D194" s="66"/>
      <c r="E194" s="67">
        <f>E195</f>
        <v>1279.66</v>
      </c>
    </row>
    <row r="195" spans="1:6" ht="60">
      <c r="A195" s="65" t="s">
        <v>55</v>
      </c>
      <c r="B195" s="66" t="s">
        <v>141</v>
      </c>
      <c r="C195" s="66" t="s">
        <v>56</v>
      </c>
      <c r="D195" s="66"/>
      <c r="E195" s="67">
        <f>E196</f>
        <v>1279.66</v>
      </c>
      <c r="F195" s="78"/>
    </row>
    <row r="196" spans="1:6" ht="24">
      <c r="A196" s="65" t="s">
        <v>142</v>
      </c>
      <c r="B196" s="66" t="s">
        <v>141</v>
      </c>
      <c r="C196" s="66" t="s">
        <v>58</v>
      </c>
      <c r="D196" s="66"/>
      <c r="E196" s="67">
        <f>E197</f>
        <v>1279.66</v>
      </c>
      <c r="F196" s="78"/>
    </row>
    <row r="197" spans="1:6" ht="13.5">
      <c r="A197" s="65" t="s">
        <v>109</v>
      </c>
      <c r="B197" s="66" t="s">
        <v>141</v>
      </c>
      <c r="C197" s="66" t="s">
        <v>58</v>
      </c>
      <c r="D197" s="66" t="s">
        <v>110</v>
      </c>
      <c r="E197" s="67">
        <f>E198</f>
        <v>1279.66</v>
      </c>
      <c r="F197" s="78"/>
    </row>
    <row r="198" spans="1:6" ht="48">
      <c r="A198" s="65" t="s">
        <v>143</v>
      </c>
      <c r="B198" s="66" t="s">
        <v>141</v>
      </c>
      <c r="C198" s="66" t="s">
        <v>58</v>
      </c>
      <c r="D198" s="66" t="s">
        <v>144</v>
      </c>
      <c r="E198" s="67">
        <v>1279.66</v>
      </c>
      <c r="F198" s="78"/>
    </row>
    <row r="199" spans="1:6" ht="25.5">
      <c r="A199" s="102" t="s">
        <v>213</v>
      </c>
      <c r="B199" s="66" t="s">
        <v>141</v>
      </c>
      <c r="C199" s="66"/>
      <c r="D199" s="66"/>
      <c r="E199" s="67">
        <f>E200</f>
        <v>639.88</v>
      </c>
      <c r="F199" s="78"/>
    </row>
    <row r="200" spans="1:6" ht="24">
      <c r="A200" s="65" t="s">
        <v>23</v>
      </c>
      <c r="B200" s="66" t="s">
        <v>141</v>
      </c>
      <c r="C200" s="66" t="s">
        <v>24</v>
      </c>
      <c r="D200" s="66"/>
      <c r="E200" s="67">
        <f>E201</f>
        <v>639.88</v>
      </c>
      <c r="F200" s="78"/>
    </row>
    <row r="201" spans="1:9" ht="24">
      <c r="A201" s="65" t="s">
        <v>145</v>
      </c>
      <c r="B201" s="66" t="s">
        <v>141</v>
      </c>
      <c r="C201" s="66" t="s">
        <v>26</v>
      </c>
      <c r="D201" s="66"/>
      <c r="E201" s="67">
        <f>E202</f>
        <v>639.88</v>
      </c>
      <c r="F201" s="78"/>
      <c r="I201" s="69"/>
    </row>
    <row r="202" spans="1:9" ht="13.5">
      <c r="A202" s="65" t="s">
        <v>109</v>
      </c>
      <c r="B202" s="66" t="s">
        <v>141</v>
      </c>
      <c r="C202" s="66" t="s">
        <v>26</v>
      </c>
      <c r="D202" s="66" t="s">
        <v>110</v>
      </c>
      <c r="E202" s="67">
        <f>E203</f>
        <v>639.88</v>
      </c>
      <c r="F202" s="78"/>
      <c r="I202" s="69"/>
    </row>
    <row r="203" spans="1:9" ht="48">
      <c r="A203" s="65" t="s">
        <v>143</v>
      </c>
      <c r="B203" s="66" t="s">
        <v>141</v>
      </c>
      <c r="C203" s="66" t="s">
        <v>26</v>
      </c>
      <c r="D203" s="66" t="s">
        <v>144</v>
      </c>
      <c r="E203" s="67">
        <v>639.88</v>
      </c>
      <c r="F203" s="78"/>
      <c r="I203" s="69"/>
    </row>
    <row r="204" spans="1:9" ht="25.5">
      <c r="A204" s="102" t="s">
        <v>213</v>
      </c>
      <c r="B204" s="66" t="s">
        <v>141</v>
      </c>
      <c r="C204" s="66"/>
      <c r="D204" s="66"/>
      <c r="E204" s="67">
        <f>E205</f>
        <v>5</v>
      </c>
      <c r="F204" s="78"/>
      <c r="I204" s="69"/>
    </row>
    <row r="205" spans="1:9" ht="13.5">
      <c r="A205" s="96" t="s">
        <v>105</v>
      </c>
      <c r="B205" s="66" t="s">
        <v>141</v>
      </c>
      <c r="C205" s="66" t="s">
        <v>106</v>
      </c>
      <c r="D205" s="66"/>
      <c r="E205" s="67">
        <f>E206</f>
        <v>5</v>
      </c>
      <c r="F205" s="78"/>
      <c r="I205" s="69"/>
    </row>
    <row r="206" spans="1:9" ht="13.5">
      <c r="A206" s="96" t="s">
        <v>214</v>
      </c>
      <c r="B206" s="66" t="s">
        <v>141</v>
      </c>
      <c r="C206" s="66" t="s">
        <v>147</v>
      </c>
      <c r="D206" s="66"/>
      <c r="E206" s="67">
        <v>5</v>
      </c>
      <c r="F206" s="78"/>
      <c r="I206" s="69"/>
    </row>
    <row r="207" spans="1:9" ht="13.5">
      <c r="A207" s="65" t="s">
        <v>109</v>
      </c>
      <c r="B207" s="66" t="s">
        <v>141</v>
      </c>
      <c r="C207" s="66" t="s">
        <v>147</v>
      </c>
      <c r="D207" s="66" t="s">
        <v>110</v>
      </c>
      <c r="E207" s="67">
        <f>E208</f>
        <v>5</v>
      </c>
      <c r="F207" s="78"/>
      <c r="I207" s="69"/>
    </row>
    <row r="208" spans="1:9" ht="48">
      <c r="A208" s="65" t="s">
        <v>143</v>
      </c>
      <c r="B208" s="66" t="s">
        <v>141</v>
      </c>
      <c r="C208" s="66" t="s">
        <v>147</v>
      </c>
      <c r="D208" s="66" t="s">
        <v>144</v>
      </c>
      <c r="E208" s="67">
        <v>5</v>
      </c>
      <c r="F208" s="78"/>
      <c r="I208" s="69"/>
    </row>
    <row r="209" spans="1:9" ht="25.5">
      <c r="A209" s="100" t="s">
        <v>217</v>
      </c>
      <c r="B209" s="66" t="s">
        <v>151</v>
      </c>
      <c r="C209" s="66"/>
      <c r="D209" s="66"/>
      <c r="E209" s="67">
        <f>E210</f>
        <v>285.54</v>
      </c>
      <c r="F209" s="78"/>
      <c r="I209" s="69"/>
    </row>
    <row r="210" spans="1:6" ht="60">
      <c r="A210" s="65" t="s">
        <v>55</v>
      </c>
      <c r="B210" s="66" t="s">
        <v>151</v>
      </c>
      <c r="C210" s="66" t="s">
        <v>56</v>
      </c>
      <c r="D210" s="66"/>
      <c r="E210" s="67">
        <f>E211</f>
        <v>285.54</v>
      </c>
      <c r="F210" s="78"/>
    </row>
    <row r="211" spans="1:6" ht="24">
      <c r="A211" s="65" t="s">
        <v>142</v>
      </c>
      <c r="B211" s="66" t="s">
        <v>151</v>
      </c>
      <c r="C211" s="66" t="s">
        <v>58</v>
      </c>
      <c r="D211" s="66"/>
      <c r="E211" s="67">
        <f>E212</f>
        <v>285.54</v>
      </c>
      <c r="F211" s="78"/>
    </row>
    <row r="212" spans="1:6" ht="13.5">
      <c r="A212" s="65" t="s">
        <v>109</v>
      </c>
      <c r="B212" s="66" t="s">
        <v>151</v>
      </c>
      <c r="C212" s="66" t="s">
        <v>58</v>
      </c>
      <c r="D212" s="66" t="s">
        <v>110</v>
      </c>
      <c r="E212" s="67">
        <f>E213</f>
        <v>285.54</v>
      </c>
      <c r="F212" s="78"/>
    </row>
    <row r="213" spans="1:6" ht="48">
      <c r="A213" s="65" t="s">
        <v>143</v>
      </c>
      <c r="B213" s="66" t="s">
        <v>151</v>
      </c>
      <c r="C213" s="66" t="s">
        <v>58</v>
      </c>
      <c r="D213" s="66" t="s">
        <v>144</v>
      </c>
      <c r="E213" s="67">
        <v>285.54</v>
      </c>
      <c r="F213" s="78"/>
    </row>
    <row r="214" spans="1:5" ht="40.5" customHeight="1" hidden="1">
      <c r="A214" s="65" t="s">
        <v>99</v>
      </c>
      <c r="B214" s="91" t="s">
        <v>152</v>
      </c>
      <c r="C214" s="92"/>
      <c r="D214" s="60"/>
      <c r="E214" s="67">
        <f>E216</f>
        <v>0</v>
      </c>
    </row>
    <row r="215" spans="1:5" ht="40.5" customHeight="1" hidden="1">
      <c r="A215" s="65" t="s">
        <v>153</v>
      </c>
      <c r="B215" s="66" t="s">
        <v>154</v>
      </c>
      <c r="C215" s="66"/>
      <c r="D215" s="66"/>
      <c r="E215" s="67">
        <f>E217</f>
        <v>0</v>
      </c>
    </row>
    <row r="216" spans="1:5" ht="40.5" customHeight="1" hidden="1">
      <c r="A216" s="65" t="s">
        <v>23</v>
      </c>
      <c r="B216" s="66" t="s">
        <v>154</v>
      </c>
      <c r="C216" s="66" t="s">
        <v>24</v>
      </c>
      <c r="D216" s="70"/>
      <c r="E216" s="67">
        <f>E218</f>
        <v>0</v>
      </c>
    </row>
    <row r="217" spans="1:5" ht="40.5" customHeight="1" hidden="1">
      <c r="A217" s="65" t="s">
        <v>25</v>
      </c>
      <c r="B217" s="66" t="s">
        <v>155</v>
      </c>
      <c r="C217" s="66" t="s">
        <v>26</v>
      </c>
      <c r="D217" s="66"/>
      <c r="E217" s="67">
        <f>E218</f>
        <v>0</v>
      </c>
    </row>
    <row r="218" spans="1:5" ht="40.5" customHeight="1" hidden="1">
      <c r="A218" s="65" t="s">
        <v>47</v>
      </c>
      <c r="B218" s="66" t="s">
        <v>154</v>
      </c>
      <c r="C218" s="66" t="s">
        <v>26</v>
      </c>
      <c r="D218" s="66" t="s">
        <v>48</v>
      </c>
      <c r="E218" s="67">
        <f>E219</f>
        <v>0</v>
      </c>
    </row>
    <row r="219" spans="1:5" ht="40.5" customHeight="1" hidden="1">
      <c r="A219" s="65" t="s">
        <v>156</v>
      </c>
      <c r="B219" s="66" t="s">
        <v>154</v>
      </c>
      <c r="C219" s="66" t="s">
        <v>26</v>
      </c>
      <c r="D219" s="66" t="s">
        <v>157</v>
      </c>
      <c r="E219" s="67">
        <v>0</v>
      </c>
    </row>
    <row r="220" spans="1:5" ht="32.25" customHeight="1" hidden="1">
      <c r="A220" s="65" t="s">
        <v>99</v>
      </c>
      <c r="B220" s="66" t="s">
        <v>113</v>
      </c>
      <c r="C220" s="66"/>
      <c r="D220" s="66"/>
      <c r="E220" s="67">
        <f>E221</f>
        <v>0</v>
      </c>
    </row>
    <row r="221" spans="1:5" ht="62.25" customHeight="1" hidden="1">
      <c r="A221" s="65" t="s">
        <v>120</v>
      </c>
      <c r="B221" s="66" t="s">
        <v>121</v>
      </c>
      <c r="C221" s="66"/>
      <c r="D221" s="66"/>
      <c r="E221" s="67">
        <f>E222</f>
        <v>0</v>
      </c>
    </row>
    <row r="222" spans="1:5" ht="33" customHeight="1" hidden="1">
      <c r="A222" s="65" t="s">
        <v>23</v>
      </c>
      <c r="B222" s="66" t="s">
        <v>121</v>
      </c>
      <c r="C222" s="66" t="s">
        <v>24</v>
      </c>
      <c r="D222" s="66"/>
      <c r="E222" s="67">
        <f>E223</f>
        <v>0</v>
      </c>
    </row>
    <row r="223" spans="1:5" ht="33" customHeight="1" hidden="1">
      <c r="A223" s="65" t="s">
        <v>25</v>
      </c>
      <c r="B223" s="66" t="s">
        <v>121</v>
      </c>
      <c r="C223" s="66" t="s">
        <v>26</v>
      </c>
      <c r="D223" s="66"/>
      <c r="E223" s="67">
        <f>E224</f>
        <v>0</v>
      </c>
    </row>
    <row r="224" spans="1:5" ht="33" customHeight="1" hidden="1">
      <c r="A224" s="65" t="s">
        <v>109</v>
      </c>
      <c r="B224" s="66" t="s">
        <v>121</v>
      </c>
      <c r="C224" s="66" t="s">
        <v>26</v>
      </c>
      <c r="D224" s="66" t="s">
        <v>110</v>
      </c>
      <c r="E224" s="67">
        <f>E225</f>
        <v>0</v>
      </c>
    </row>
    <row r="225" spans="1:5" ht="33" customHeight="1" hidden="1">
      <c r="A225" s="65" t="s">
        <v>122</v>
      </c>
      <c r="B225" s="66" t="s">
        <v>121</v>
      </c>
      <c r="C225" s="66" t="s">
        <v>26</v>
      </c>
      <c r="D225" s="66" t="s">
        <v>117</v>
      </c>
      <c r="E225" s="67">
        <v>0</v>
      </c>
    </row>
    <row r="226" spans="1:5" ht="13.5" hidden="1">
      <c r="A226" s="70" t="s">
        <v>99</v>
      </c>
      <c r="B226" s="76" t="s">
        <v>158</v>
      </c>
      <c r="C226" s="76"/>
      <c r="D226" s="76"/>
      <c r="E226" s="77" t="e">
        <f>#REF!</f>
        <v>#REF!</v>
      </c>
    </row>
    <row r="227" spans="1:5" ht="25.5" customHeight="1">
      <c r="A227" s="102" t="s">
        <v>230</v>
      </c>
      <c r="B227" s="66" t="s">
        <v>228</v>
      </c>
      <c r="C227" s="66"/>
      <c r="D227" s="66"/>
      <c r="E227" s="67">
        <f>E228</f>
        <v>16</v>
      </c>
    </row>
    <row r="228" spans="1:5" ht="24">
      <c r="A228" s="65" t="s">
        <v>23</v>
      </c>
      <c r="B228" s="66" t="s">
        <v>228</v>
      </c>
      <c r="C228" s="66" t="s">
        <v>24</v>
      </c>
      <c r="D228" s="66"/>
      <c r="E228" s="67">
        <f>E229</f>
        <v>16</v>
      </c>
    </row>
    <row r="229" spans="1:5" ht="24">
      <c r="A229" s="65" t="s">
        <v>145</v>
      </c>
      <c r="B229" s="66" t="s">
        <v>228</v>
      </c>
      <c r="C229" s="66" t="s">
        <v>26</v>
      </c>
      <c r="D229" s="66"/>
      <c r="E229" s="67">
        <f>E230</f>
        <v>16</v>
      </c>
    </row>
    <row r="230" spans="1:5" ht="13.5">
      <c r="A230" s="108" t="s">
        <v>229</v>
      </c>
      <c r="B230" s="66" t="s">
        <v>228</v>
      </c>
      <c r="C230" s="66" t="s">
        <v>26</v>
      </c>
      <c r="D230" s="66" t="s">
        <v>48</v>
      </c>
      <c r="E230" s="67">
        <f>E231</f>
        <v>16</v>
      </c>
    </row>
    <row r="231" spans="1:5" ht="25.5">
      <c r="A231" s="108" t="s">
        <v>156</v>
      </c>
      <c r="B231" s="66" t="s">
        <v>228</v>
      </c>
      <c r="C231" s="66" t="s">
        <v>26</v>
      </c>
      <c r="D231" s="66" t="s">
        <v>157</v>
      </c>
      <c r="E231" s="67">
        <v>16</v>
      </c>
    </row>
    <row r="232" spans="1:5" ht="13.5">
      <c r="A232" s="96" t="s">
        <v>224</v>
      </c>
      <c r="B232" s="98" t="s">
        <v>225</v>
      </c>
      <c r="C232" s="105"/>
      <c r="D232" s="105"/>
      <c r="E232" s="106">
        <f>E233</f>
        <v>1607.6</v>
      </c>
    </row>
    <row r="233" spans="1:5" ht="51">
      <c r="A233" s="100" t="s">
        <v>226</v>
      </c>
      <c r="B233" s="98" t="s">
        <v>223</v>
      </c>
      <c r="C233" s="105"/>
      <c r="D233" s="105"/>
      <c r="E233" s="106">
        <f>E234</f>
        <v>1607.6</v>
      </c>
    </row>
    <row r="234" spans="1:5" ht="13.5">
      <c r="A234" s="96" t="s">
        <v>209</v>
      </c>
      <c r="B234" s="104" t="s">
        <v>223</v>
      </c>
      <c r="C234" s="73" t="s">
        <v>76</v>
      </c>
      <c r="D234" s="73"/>
      <c r="E234" s="83">
        <f>E236</f>
        <v>1607.6</v>
      </c>
    </row>
    <row r="235" spans="1:5" ht="13.5" hidden="1">
      <c r="A235" s="97" t="s">
        <v>116</v>
      </c>
      <c r="B235" s="66" t="s">
        <v>74</v>
      </c>
      <c r="C235" s="66" t="s">
        <v>76</v>
      </c>
      <c r="D235" s="66"/>
      <c r="E235" s="67">
        <f>E236</f>
        <v>1607.6</v>
      </c>
    </row>
    <row r="236" spans="1:5" ht="13.5">
      <c r="A236" s="65" t="s">
        <v>177</v>
      </c>
      <c r="B236" s="98" t="s">
        <v>223</v>
      </c>
      <c r="C236" s="66" t="s">
        <v>79</v>
      </c>
      <c r="D236" s="70"/>
      <c r="E236" s="67">
        <f>E237</f>
        <v>1607.6</v>
      </c>
    </row>
    <row r="237" spans="1:5" ht="13.5">
      <c r="A237" s="65" t="s">
        <v>80</v>
      </c>
      <c r="B237" s="98" t="s">
        <v>223</v>
      </c>
      <c r="C237" s="66" t="s">
        <v>79</v>
      </c>
      <c r="D237" s="66" t="s">
        <v>81</v>
      </c>
      <c r="E237" s="67">
        <f>E238</f>
        <v>1607.6</v>
      </c>
    </row>
    <row r="238" spans="1:5" ht="13.5">
      <c r="A238" s="65" t="s">
        <v>82</v>
      </c>
      <c r="B238" s="98" t="s">
        <v>223</v>
      </c>
      <c r="C238" s="66" t="s">
        <v>79</v>
      </c>
      <c r="D238" s="66" t="s">
        <v>83</v>
      </c>
      <c r="E238" s="67">
        <f>1607.6</f>
        <v>1607.6</v>
      </c>
    </row>
    <row r="239" spans="1:5" ht="24">
      <c r="A239" s="65" t="s">
        <v>101</v>
      </c>
      <c r="B239" s="66" t="s">
        <v>102</v>
      </c>
      <c r="C239" s="66"/>
      <c r="D239" s="66"/>
      <c r="E239" s="67">
        <f>E240</f>
        <v>2</v>
      </c>
    </row>
    <row r="240" spans="1:5" ht="13.5">
      <c r="A240" s="65" t="s">
        <v>103</v>
      </c>
      <c r="B240" s="66" t="s">
        <v>104</v>
      </c>
      <c r="C240" s="66"/>
      <c r="D240" s="66"/>
      <c r="E240" s="67">
        <f>E241</f>
        <v>2</v>
      </c>
    </row>
    <row r="241" spans="1:5" ht="13.5">
      <c r="A241" s="65" t="s">
        <v>105</v>
      </c>
      <c r="B241" s="66" t="s">
        <v>104</v>
      </c>
      <c r="C241" s="66" t="s">
        <v>106</v>
      </c>
      <c r="D241" s="66"/>
      <c r="E241" s="67">
        <f>E242</f>
        <v>2</v>
      </c>
    </row>
    <row r="242" spans="1:5" ht="13.5">
      <c r="A242" s="65" t="s">
        <v>107</v>
      </c>
      <c r="B242" s="66" t="s">
        <v>104</v>
      </c>
      <c r="C242" s="66" t="s">
        <v>108</v>
      </c>
      <c r="D242" s="66"/>
      <c r="E242" s="67">
        <f>E243</f>
        <v>2</v>
      </c>
    </row>
    <row r="243" spans="1:5" ht="13.5">
      <c r="A243" s="65" t="s">
        <v>109</v>
      </c>
      <c r="B243" s="66" t="s">
        <v>104</v>
      </c>
      <c r="C243" s="66" t="s">
        <v>108</v>
      </c>
      <c r="D243" s="66" t="s">
        <v>110</v>
      </c>
      <c r="E243" s="67">
        <f>E244</f>
        <v>2</v>
      </c>
    </row>
    <row r="244" spans="1:5" ht="13.5">
      <c r="A244" s="65" t="s">
        <v>111</v>
      </c>
      <c r="B244" s="66" t="s">
        <v>104</v>
      </c>
      <c r="C244" s="66" t="s">
        <v>108</v>
      </c>
      <c r="D244" s="66" t="s">
        <v>112</v>
      </c>
      <c r="E244" s="67">
        <v>2</v>
      </c>
    </row>
    <row r="245" spans="1:5" ht="13.5">
      <c r="A245" s="90" t="s">
        <v>123</v>
      </c>
      <c r="B245" s="73" t="s">
        <v>124</v>
      </c>
      <c r="C245" s="66"/>
      <c r="D245" s="66"/>
      <c r="E245" s="67">
        <f>E246</f>
        <v>729.2</v>
      </c>
    </row>
    <row r="246" spans="1:5" ht="13.5">
      <c r="A246" s="65" t="s">
        <v>125</v>
      </c>
      <c r="B246" s="66" t="s">
        <v>126</v>
      </c>
      <c r="C246" s="66"/>
      <c r="D246" s="66"/>
      <c r="E246" s="67">
        <f>E247</f>
        <v>729.2</v>
      </c>
    </row>
    <row r="247" spans="1:5" ht="60">
      <c r="A247" s="65" t="s">
        <v>55</v>
      </c>
      <c r="B247" s="66" t="s">
        <v>126</v>
      </c>
      <c r="C247" s="66" t="s">
        <v>56</v>
      </c>
      <c r="D247" s="66"/>
      <c r="E247" s="67">
        <f>E248</f>
        <v>729.2</v>
      </c>
    </row>
    <row r="248" spans="1:5" ht="48">
      <c r="A248" s="65" t="s">
        <v>179</v>
      </c>
      <c r="B248" s="66" t="s">
        <v>126</v>
      </c>
      <c r="C248" s="66" t="s">
        <v>58</v>
      </c>
      <c r="D248" s="66"/>
      <c r="E248" s="67">
        <f>E249</f>
        <v>729.2</v>
      </c>
    </row>
    <row r="249" spans="1:5" ht="13.5">
      <c r="A249" s="65" t="s">
        <v>109</v>
      </c>
      <c r="B249" s="66" t="s">
        <v>126</v>
      </c>
      <c r="C249" s="66" t="s">
        <v>58</v>
      </c>
      <c r="D249" s="66" t="s">
        <v>110</v>
      </c>
      <c r="E249" s="67">
        <f>E250</f>
        <v>729.2</v>
      </c>
    </row>
    <row r="250" spans="1:5" ht="36">
      <c r="A250" s="65" t="s">
        <v>128</v>
      </c>
      <c r="B250" s="66" t="s">
        <v>126</v>
      </c>
      <c r="C250" s="66" t="s">
        <v>58</v>
      </c>
      <c r="D250" s="66" t="s">
        <v>129</v>
      </c>
      <c r="E250" s="67">
        <v>729.2</v>
      </c>
    </row>
    <row r="251" spans="1:8" ht="13.5">
      <c r="A251" s="93" t="s">
        <v>168</v>
      </c>
      <c r="B251" s="94"/>
      <c r="C251" s="94"/>
      <c r="D251" s="94"/>
      <c r="E251" s="95">
        <f>E149+E15+E138</f>
        <v>8749.085000000001</v>
      </c>
      <c r="F251" s="86"/>
      <c r="G251" s="51"/>
      <c r="H251" s="51"/>
    </row>
    <row r="252" ht="13.5">
      <c r="G252" s="86"/>
    </row>
    <row r="253" spans="6:7" ht="13.5">
      <c r="F253" s="51"/>
      <c r="G253" s="86"/>
    </row>
  </sheetData>
  <sheetProtection/>
  <mergeCells count="12">
    <mergeCell ref="B1:E1"/>
    <mergeCell ref="A2:E2"/>
    <mergeCell ref="A3:E3"/>
    <mergeCell ref="B4:E4"/>
    <mergeCell ref="B5:E5"/>
    <mergeCell ref="A6:E6"/>
    <mergeCell ref="A7:E7"/>
    <mergeCell ref="B8:E8"/>
    <mergeCell ref="B9:E9"/>
    <mergeCell ref="A10:E10"/>
    <mergeCell ref="A12:A13"/>
    <mergeCell ref="E12:E13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vasichuk</cp:lastModifiedBy>
  <cp:lastPrinted>2019-09-15T15:32:20Z</cp:lastPrinted>
  <dcterms:modified xsi:type="dcterms:W3CDTF">2019-09-18T08:20:18Z</dcterms:modified>
  <cp:category/>
  <cp:version/>
  <cp:contentType/>
  <cp:contentStatus/>
</cp:coreProperties>
</file>